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activeTab="0"/>
  </bookViews>
  <sheets>
    <sheet name="MauDondathang" sheetId="1" r:id="rId1"/>
    <sheet name="Mausanphamnguyenchiec" sheetId="2" r:id="rId2"/>
    <sheet name="Mausanphamlaprap" sheetId="3" r:id="rId3"/>
    <sheet name="MauBBBGtheoDondathang" sheetId="4" r:id="rId4"/>
  </sheets>
  <definedNames>
    <definedName name="Excel_BuiltIn_Print_Area_1">#REF!</definedName>
    <definedName name="_xlnm.Print_Area" localSheetId="3">'MauBBBGtheoDondathang'!$A$1:$J$39</definedName>
    <definedName name="_xlnm.Print_Area" localSheetId="0">'MauDondathang'!$A$1:$I$33</definedName>
    <definedName name="_xlnm.Print_Area" localSheetId="2">'Mausanphamlaprap'!$A$1:$K$37</definedName>
    <definedName name="_xlnm.Print_Area" localSheetId="1">'Mausanphamnguyenchiec'!$A$1:$K$31</definedName>
  </definedNames>
  <calcPr fullCalcOnLoad="1"/>
</workbook>
</file>

<file path=xl/comments1.xml><?xml version="1.0" encoding="utf-8"?>
<comments xmlns="http://schemas.openxmlformats.org/spreadsheetml/2006/main">
  <authors>
    <author>User</author>
  </authors>
  <commentList>
    <comment ref="G4" authorId="0">
      <text>
        <r>
          <rPr>
            <sz val="9"/>
            <rFont val="Arial"/>
            <family val="2"/>
          </rPr>
          <t xml:space="preserve">Số này gồm ngày vào tên đơn vị viết tắt
</t>
        </r>
      </text>
    </comment>
  </commentList>
</comments>
</file>

<file path=xl/sharedStrings.xml><?xml version="1.0" encoding="utf-8"?>
<sst xmlns="http://schemas.openxmlformats.org/spreadsheetml/2006/main" count="243" uniqueCount="154">
  <si>
    <t>THỎA THUẬN ĐẶT HÀNG</t>
  </si>
  <si>
    <t>Bên mua:</t>
  </si>
  <si>
    <t>Công ty Cổ phần Hàng không Mê Kông</t>
  </si>
  <si>
    <t>Ngày :</t>
  </si>
  <si>
    <t>18/07/2011</t>
  </si>
  <si>
    <t>Địa chỉ xuất hóa đơn :</t>
  </si>
  <si>
    <t>Xóm 3, ấp 7, TT An Thới, Phú Quốc, Kiên Giang</t>
  </si>
  <si>
    <t>Số đơn hàng:</t>
  </si>
  <si>
    <t>1807-AMK-SUNM008</t>
  </si>
  <si>
    <t>Địa chỉ giao hàng :</t>
  </si>
  <si>
    <t>51B Xuân Diệu - Tây Hồ - Hà Nội</t>
  </si>
  <si>
    <t>Người bán :</t>
  </si>
  <si>
    <t>Ông Nguyễn Mạnh Điệp</t>
  </si>
  <si>
    <t>Mã số thuế :</t>
  </si>
  <si>
    <t>Chức vụ :</t>
  </si>
  <si>
    <t>Kinh doanh</t>
  </si>
  <si>
    <t>Điện thoại :</t>
  </si>
  <si>
    <t>04-37187214</t>
  </si>
  <si>
    <t>Đại diện đặt hàng :</t>
  </si>
  <si>
    <t>Ông Doãn Văn Đức</t>
  </si>
  <si>
    <t>Cán bộ phòng mua hàng</t>
  </si>
  <si>
    <t>Điện thoại liên hệ :</t>
  </si>
  <si>
    <t>0988242413</t>
  </si>
  <si>
    <t>STT</t>
  </si>
  <si>
    <t>Danh mục hàng hóa</t>
  </si>
  <si>
    <t>Số 
lượng</t>
  </si>
  <si>
    <t>Đơn giá 
( VNĐ )</t>
  </si>
  <si>
    <t>Thành tiền 
(VNĐ)</t>
  </si>
  <si>
    <t>Ghi chú</t>
  </si>
  <si>
    <t>Máy tính thương hiệu Việt Nam SUNPOWER</t>
  </si>
  <si>
    <t>Thông số kỹ thuật :</t>
  </si>
  <si>
    <t>Mainboard G41 Chipset  Intel/ CPU Intel Pentium Dual-Core E5700  - 3.0 GHz / RAM 2GB/bus 1333 DDR3/ HDD 250GB SATA II/ DVD ROM 16X/ Nguồn 320W (Real-Power)/ Case SunPower/ Keyboard, Mouse Optical SunPower/ PC DOS 
(Chưa bao gồm màn hình)</t>
  </si>
  <si>
    <t>Tổng cộng</t>
  </si>
  <si>
    <t>VAT</t>
  </si>
  <si>
    <t>Thành tiền</t>
  </si>
  <si>
    <t>Viết bằng chữ :  Năm triệu năm trăm sáu mươi tám ngàn đồng chẵn ./.</t>
  </si>
  <si>
    <r>
      <t>Điều kiện giao hàng</t>
    </r>
    <r>
      <rPr>
        <sz val="12"/>
        <rFont val="Times New Roman"/>
        <family val="1"/>
      </rPr>
      <t xml:space="preserve"> :</t>
    </r>
  </si>
  <si>
    <t>- Trong vòng ..... ngày kể từ khi thỏa thuận đặt hàng này được xác nhận.</t>
  </si>
  <si>
    <t>- Hàng hóa được bảo hành theo tiêu chuẩn của Nhà sản xuất</t>
  </si>
  <si>
    <r>
      <t xml:space="preserve">Điều kiện thanh toán </t>
    </r>
    <r>
      <rPr>
        <sz val="12"/>
        <rFont val="Times New Roman"/>
        <family val="1"/>
      </rPr>
      <t>:</t>
    </r>
  </si>
  <si>
    <t>- Hình thức thanh toán : Thanh toán bằng tiền mặt, séc hoặc chuyển khoản trong vòng ..... ngày sau khi nhận được hàng hóa, phiếu bảo hành và hóa đơn GTGT hợp lệ.</t>
  </si>
  <si>
    <t>- Người thụ hưởng :</t>
  </si>
  <si>
    <t>Công ty TNHH Máy tính Hà Nội</t>
  </si>
  <si>
    <t>131 Lê Thanh Nghị - Hai Bà Trưng - Hà Nội</t>
  </si>
  <si>
    <t>Số TK : 2803719 tại Ngân hàng Thương mại cổ phần Á Châu - Chi nhánh Hà Nội</t>
  </si>
  <si>
    <t>Đại diện Bên Mua</t>
  </si>
  <si>
    <t>Đại diện Bên Bán</t>
  </si>
  <si>
    <t xml:space="preserve">                                                                                                                                                                                                                                                                                </t>
  </si>
  <si>
    <t>BẢNG CHÀO GIÁ</t>
  </si>
  <si>
    <t>Ông / Bà:</t>
  </si>
  <si>
    <t xml:space="preserve">Ngày :   </t>
  </si>
  <si>
    <t>18.07.2011</t>
  </si>
  <si>
    <r>
      <t xml:space="preserve">Đơn vị : </t>
    </r>
    <r>
      <rPr>
        <b/>
        <sz val="12"/>
        <rFont val="Times New Roman"/>
        <family val="1"/>
      </rPr>
      <t xml:space="preserve"> </t>
    </r>
  </si>
  <si>
    <t>Công ty CP Hàng không Mê Kông</t>
  </si>
  <si>
    <t>Số báo giá :</t>
  </si>
  <si>
    <t>1807-AMK</t>
  </si>
  <si>
    <t>Địa chỉ  :</t>
  </si>
  <si>
    <t>51B Xuân Diệu - Hồ Tây - Hà Nội</t>
  </si>
  <si>
    <t>Email :</t>
  </si>
  <si>
    <t>ducdv@airmekong.vn</t>
  </si>
  <si>
    <t>Lần báo giá :</t>
  </si>
  <si>
    <t>01</t>
  </si>
  <si>
    <t>Điện thoại:</t>
  </si>
  <si>
    <t>Fax  :</t>
  </si>
  <si>
    <t>04-37187215</t>
  </si>
  <si>
    <t>Có giá trị đến :</t>
  </si>
  <si>
    <t>25.07.2010</t>
  </si>
  <si>
    <t>Công ty Cổ phần Máy tính Hà Nội xin trân trọng gửi tới quý khách hàng bảng chào giá sau :</t>
  </si>
  <si>
    <t xml:space="preserve">Danh mục thiết bị </t>
  </si>
  <si>
    <t>Thuế VAT</t>
  </si>
  <si>
    <t>Thành tiền 
( VNĐ )</t>
  </si>
  <si>
    <t>Xuất xứ</t>
  </si>
  <si>
    <t>Bảo hành/ 
Hỗ trợ</t>
  </si>
  <si>
    <t>ĐNÁ</t>
  </si>
  <si>
    <t>36 tháng</t>
  </si>
  <si>
    <t>AOC 18.5" LCD N941Sw</t>
  </si>
  <si>
    <t>Trung Quốc</t>
  </si>
  <si>
    <t>Độ phân giải tối đa: 1366 x 768 / Góc nhìn: 170°(H) / 160°(V) / Kích thước điểm ảnh: 0.3mm / Khả năng hiển thị màu: 16.7 Triệu màu / Độ sáng màn hình: 200cd/m2 / Độ tương phản: 2000000 / Thời gian đáp ứng: 5ms / Các kiểu kết nối hỗ trợ: D-Sub</t>
  </si>
  <si>
    <t>Khuyến mại     :</t>
  </si>
  <si>
    <t>Người lập:</t>
  </si>
  <si>
    <t>Nguyễn Mạnh Điệp</t>
  </si>
  <si>
    <t>Cung cấp      :</t>
  </si>
  <si>
    <t xml:space="preserve">Tại Hà Nội trong vòng ..... ngày sau khi ký hợp đồng </t>
  </si>
  <si>
    <t>Cán bộ dự án</t>
  </si>
  <si>
    <t>Thanh toán   :</t>
  </si>
  <si>
    <t>Bằng tiền mặt, Séc hoặc Chuyển khoản</t>
  </si>
  <si>
    <t>Mobile :</t>
  </si>
  <si>
    <t>0913226335</t>
  </si>
  <si>
    <t>Số tài khoản :</t>
  </si>
  <si>
    <t>Công ty cổ phần Máy tính Hà Nội</t>
  </si>
  <si>
    <t>Số 174420119 tại Ngân hàng thương mại cổ phần Á Châu - Chi nhánh Hà Nội</t>
  </si>
  <si>
    <t>Công ty TNHH Máy tính Hà Nội xin trân trọng gửi tới quý khách hàng bảng chào giá sau :</t>
  </si>
  <si>
    <t>Bộ máy tính Intel Dual Core E5700</t>
  </si>
  <si>
    <t>Bo mạch chủ:</t>
  </si>
  <si>
    <t>FOXCONN G41MXE-V:Intel®
 Core™2 Quad, Core™2 Duo, Pentium® Dual-Core processors, Socket T (LGA775)  .Supports Intel® 45nm Multi-Core processors .1333/1066/800 MHz (FSB) . Dual channel DDR3 1333(oc)/1066/800/MHz,2 DIMMs, Max 8GB. 1* PCIe x16, 1* PCIe x1, 2* PCI . 2*SATAII ,1*ATA100. 5.1 channel by Realtek IC. Gigabit LAN by Realtek IC. 8 USB 2.0 ports</t>
  </si>
  <si>
    <t>Vi xử lý :</t>
  </si>
  <si>
    <t xml:space="preserve">Intel Pentium Dual-Core E5700 3.0G/2MB/800/SK775 Box       </t>
  </si>
  <si>
    <t>Indonesia</t>
  </si>
  <si>
    <t>Bộ nhớ trong:</t>
  </si>
  <si>
    <t xml:space="preserve">KingMax 2.0GB DDR3  Bus 1333 (PC 10.66GB/sec) </t>
  </si>
  <si>
    <t>Card đồ họa:</t>
  </si>
  <si>
    <t>Onboard</t>
  </si>
  <si>
    <t>***</t>
  </si>
  <si>
    <t>Case :</t>
  </si>
  <si>
    <t>ATX Orient</t>
  </si>
  <si>
    <t>Nguồn :</t>
  </si>
  <si>
    <t>400W Huntkey</t>
  </si>
  <si>
    <t>24 tháng</t>
  </si>
  <si>
    <t xml:space="preserve">Ổ cứng </t>
  </si>
  <si>
    <t>Seagate 250GB SATA II</t>
  </si>
  <si>
    <t>Ổ quang:</t>
  </si>
  <si>
    <t>DVD Samsung 16X SATA</t>
  </si>
  <si>
    <t>12 tháng</t>
  </si>
  <si>
    <t>Bàn phím :</t>
  </si>
  <si>
    <t>HP USB</t>
  </si>
  <si>
    <t>Chuột :</t>
  </si>
  <si>
    <t>HP USB quang học</t>
  </si>
  <si>
    <t xml:space="preserve">Tại Hà Nội trong vòng ...... ngày sau khi ký hợp đồng </t>
  </si>
  <si>
    <t>Số 2803719 tại Ngân hàng thương mại cổ phần Á Châu - Chi nhánh Hà Nội</t>
  </si>
  <si>
    <r>
      <rPr>
        <b/>
        <sz val="13"/>
        <rFont val="Times New Roman"/>
        <family val="1"/>
      </rPr>
      <t>CỘNG HOÀ XÃ HỘI CHỦ NGHĨA VIỆT NAM</t>
    </r>
    <r>
      <rPr>
        <sz val="13"/>
        <rFont val="Times New Roman"/>
        <family val="1"/>
      </rPr>
      <t xml:space="preserve">
Độc lập - Tự do - Hạnh phúc
</t>
    </r>
  </si>
  <si>
    <t>Hà Nội ngày     tháng     năm 201</t>
  </si>
  <si>
    <t>BIÊN BẢN BÀN GIAO VÀ NGHIỆM THU KỸ THUẬT</t>
  </si>
  <si>
    <r>
      <t>- Căn cứ hợp đồng kinh tế</t>
    </r>
    <r>
      <rPr>
        <b/>
        <sz val="13"/>
        <rFont val="Times New Roman"/>
        <family val="1"/>
      </rPr>
      <t xml:space="preserve"> </t>
    </r>
    <r>
      <rPr>
        <sz val="13"/>
        <rFont val="Times New Roman"/>
        <family val="1"/>
      </rPr>
      <t xml:space="preserve">ký ngày                         giữa </t>
    </r>
    <r>
      <rPr>
        <b/>
        <sz val="13"/>
        <rFont val="Times New Roman"/>
        <family val="1"/>
      </rPr>
      <t xml:space="preserve">Công ty Cổ phần hàng không Mê Kông </t>
    </r>
    <r>
      <rPr>
        <sz val="13"/>
        <rFont val="Times New Roman"/>
        <family val="1"/>
      </rPr>
      <t xml:space="preserve">và </t>
    </r>
    <r>
      <rPr>
        <b/>
        <sz val="13"/>
        <rFont val="Times New Roman"/>
        <family val="1"/>
      </rPr>
      <t>Công ty TNHH Máy tính Hà Nội</t>
    </r>
    <r>
      <rPr>
        <sz val="13"/>
        <rFont val="Times New Roman"/>
        <family val="1"/>
      </rPr>
      <t>.</t>
    </r>
  </si>
  <si>
    <t>- Căn cứ vào tình hình bàn giao thực tế giữa hai bên.</t>
  </si>
  <si>
    <t xml:space="preserve">   Hôm nay, tại Hà Nội chúng tôi gồm :</t>
  </si>
  <si>
    <t>BÊN A (Bên mua): Công ty Cổ phần hàng không Mê Kông</t>
  </si>
  <si>
    <t>Địa chỉ :</t>
  </si>
  <si>
    <t>Địa chỉ giao hàng : 51B Xuân Diệu - Tây Hồ - Hà Nội</t>
  </si>
  <si>
    <t>Đại diện :</t>
  </si>
  <si>
    <t xml:space="preserve">Ông Doãn Văn Đức - 0988242413 </t>
  </si>
  <si>
    <t>Ông / Bà</t>
  </si>
  <si>
    <t>BÊN B (Bên bán) : CÔNG TY TNHH MÁY TÍNH HÀ NỘI</t>
  </si>
  <si>
    <t>Địa chỉ:</t>
  </si>
  <si>
    <t xml:space="preserve">Điện thoại: </t>
  </si>
  <si>
    <t>Đại diện:</t>
  </si>
  <si>
    <t>Chức vụ:</t>
  </si>
  <si>
    <t>Hai bên tiến hành bàn giao và nghiệm thu kỹ thuật với nội dung sau :</t>
  </si>
  <si>
    <r>
      <rPr>
        <b/>
        <sz val="13"/>
        <rFont val="Times New Roman"/>
        <family val="1"/>
      </rPr>
      <t>1. Thiết bị đã bàn giao</t>
    </r>
    <r>
      <rPr>
        <sz val="13"/>
        <rFont val="Times New Roman"/>
        <family val="1"/>
      </rPr>
      <t>: Bên B đã bàn giao đầy đủ cho bên A các thiết bị sau :</t>
    </r>
  </si>
  <si>
    <t>Tình trạng thiết bị</t>
  </si>
  <si>
    <t>Mới 100% hoạt động tốt</t>
  </si>
  <si>
    <r>
      <rPr>
        <b/>
        <sz val="13"/>
        <rFont val="Times New Roman"/>
        <family val="1"/>
      </rPr>
      <t>2. Nghiệm thu kỹ thuật</t>
    </r>
    <r>
      <rPr>
        <sz val="13"/>
        <rFont val="Times New Roman"/>
        <family val="1"/>
      </rPr>
      <t>: Bên B đã bàn giao cho bên A số thiết bị trên đảm bảo đúng chủng loại, xuất xứ  theo đơn đặt hàng số 1807-AMK-SUNM008 ký ngày 18/07/2011, thiết bị đảm bảo mới 100% nguyên đai, nguyên kiện, hoạt động tốt.</t>
    </r>
  </si>
  <si>
    <r>
      <rPr>
        <b/>
        <sz val="13"/>
        <rFont val="Times New Roman"/>
        <family val="1"/>
      </rPr>
      <t>3. Kết luận</t>
    </r>
    <r>
      <rPr>
        <sz val="13"/>
        <rFont val="Times New Roman"/>
        <family val="1"/>
      </rPr>
      <t>: 
- Hai bên thống nhất nghiệm thu số lượng , chúng loại và thông số kỹ thuật theo các nội dung đã nêu ở trên.
- Biên bàn bàn giao nghiệm thu kỹ thuật này là căn cứ để bên A thanh tóan tiền cho bên B theo điều khoản thanh toán được quy định trong hoặc đơn hàng số 1807-AMK-SUNM008 ký ngày 18/07/2011.</t>
    </r>
  </si>
  <si>
    <r>
      <t>- Bên A đã nhận hóa đơn tài chính số:</t>
    </r>
    <r>
      <rPr>
        <b/>
        <sz val="13"/>
        <rFont val="Times New Roman"/>
        <family val="1"/>
      </rPr>
      <t xml:space="preserve"> </t>
    </r>
    <r>
      <rPr>
        <b/>
        <sz val="10"/>
        <rFont val="Times New Roman"/>
        <family val="1"/>
      </rPr>
      <t>.................</t>
    </r>
  </si>
  <si>
    <t>Biên bản này được lập thành 02 bản có giá trị như nhau, bên A giữ 01 bản, Bên B giữ 01 bản có giá trị như nhau</t>
  </si>
  <si>
    <t xml:space="preserve"> x </t>
  </si>
  <si>
    <t>ĐẠI DIỆN BÊN A</t>
  </si>
  <si>
    <t>ĐẠI DIỆN BÊN B</t>
  </si>
  <si>
    <t xml:space="preserve">- Địa điểm bảo hành : Tại Phòng Bảo hành - Công ty Cổ phần Máy tính Hà Nội </t>
  </si>
  <si>
    <t>Công ty Cổ phần Máy tính Hà Nội</t>
  </si>
  <si>
    <t>129 + 131 Lê Thanh Nghị - Hai Bà Trưng - Hà Nội</t>
  </si>
  <si>
    <t>- Nếu khách hàng không thanh toán đầy đủ và đúng hạn thì hàng hóa trên vẫn thuộc quyền sở hữu của Công ty
Cổ phần Máy tính Hà Nội và chúng tôi có quyền lấy lại hàng hóa đã giao.</t>
  </si>
  <si>
    <t>1900 1903</t>
  </si>
  <si>
    <t>Điện thoại: 1900 1903</t>
  </si>
  <si>
    <t>BM18. MBG, TTĐH - HCNS/2019</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</si>
</sst>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_(&quot;$&quot;* #,##0.00_);_(&quot;$&quot;* \(#,##0.00\);_(&quot;$&quot;* \-??_);_(@_)"/>
    <numFmt numFmtId="169" formatCode="&quot;$&quot;#,##0_);&quot;($&quot;#,##0\)"/>
  </numFmts>
  <fonts count="47">
    <font>
      <sz val="10"/>
      <name val="Arial"/>
      <family val="0"/>
    </font>
    <font>
      <sz val="12"/>
      <name val="Times New Roman"/>
      <family val="1"/>
    </font>
    <font>
      <b/>
      <sz val="12"/>
      <name val="Times New Roman"/>
      <family val="1"/>
    </font>
    <font>
      <b/>
      <sz val="13"/>
      <name val="Times New Roman"/>
      <family val="1"/>
    </font>
    <font>
      <sz val="13"/>
      <name val="Times New Roman"/>
      <family val="1"/>
    </font>
    <font>
      <b/>
      <sz val="10"/>
      <name val="Times New Roman"/>
      <family val="1"/>
    </font>
    <font>
      <sz val="10"/>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b/>
      <sz val="10"/>
      <name val=".VnTime"/>
      <family val="2"/>
    </font>
    <font>
      <sz val="10"/>
      <name val=".VnTime"/>
      <family val="2"/>
    </font>
    <font>
      <sz val="9"/>
      <name val=".VnTime"/>
      <family val="2"/>
    </font>
    <font>
      <sz val="11"/>
      <color indexed="10"/>
      <name val="Calibri"/>
      <family val="2"/>
    </font>
    <font>
      <b/>
      <sz val="13"/>
      <color indexed="12"/>
      <name val="Times New Roman"/>
      <family val="1"/>
    </font>
    <font>
      <sz val="11"/>
      <name val="Times New Roman"/>
      <family val="1"/>
    </font>
    <font>
      <sz val="10"/>
      <name val="Times New Roman"/>
      <family val="1"/>
    </font>
    <font>
      <b/>
      <sz val="20"/>
      <color indexed="12"/>
      <name val="Times New Roman"/>
      <family val="1"/>
    </font>
    <font>
      <sz val="8.5"/>
      <name val="Times New Roman"/>
      <family val="1"/>
    </font>
    <font>
      <b/>
      <sz val="10"/>
      <name val="Arial"/>
      <family val="2"/>
    </font>
    <font>
      <sz val="12"/>
      <name val="Arial"/>
      <family val="2"/>
    </font>
    <font>
      <i/>
      <sz val="12"/>
      <name val="Times New Roman"/>
      <family val="1"/>
    </font>
    <font>
      <i/>
      <sz val="11"/>
      <name val="Times New Roman"/>
      <family val="1"/>
    </font>
    <font>
      <sz val="11"/>
      <name val="Arial"/>
      <family val="2"/>
    </font>
    <font>
      <sz val="14"/>
      <name val="Arial"/>
      <family val="2"/>
    </font>
    <font>
      <sz val="11"/>
      <color indexed="12"/>
      <name val="Times New Roman"/>
      <family val="1"/>
    </font>
    <font>
      <b/>
      <sz val="11"/>
      <name val="Times New Roman"/>
      <family val="1"/>
    </font>
    <font>
      <u val="single"/>
      <sz val="12"/>
      <name val="Times New Roman"/>
      <family val="1"/>
    </font>
    <font>
      <b/>
      <sz val="14"/>
      <name val="Arial"/>
      <family val="2"/>
    </font>
    <font>
      <b/>
      <sz val="16"/>
      <name val="Times New Roman"/>
      <family val="1"/>
    </font>
    <font>
      <sz val="9"/>
      <name val="Arial"/>
      <family val="2"/>
    </font>
    <font>
      <i/>
      <sz val="10"/>
      <name val="Times New Roman"/>
      <family val="1"/>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double">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style="thin">
        <color indexed="8"/>
      </right>
      <top>
        <color indexed="63"/>
      </top>
      <bottom style="thin"/>
    </border>
    <border>
      <left style="thin">
        <color indexed="8"/>
      </left>
      <right>
        <color indexed="63"/>
      </right>
      <top>
        <color indexed="63"/>
      </top>
      <bottom>
        <color indexed="63"/>
      </bottom>
    </border>
    <border>
      <left style="thin">
        <color indexed="8"/>
      </left>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color indexed="8"/>
      </right>
      <top>
        <color indexed="63"/>
      </top>
      <bottom>
        <color indexed="63"/>
      </bottom>
    </border>
    <border>
      <left>
        <color indexed="63"/>
      </left>
      <right style="thin">
        <color indexed="8"/>
      </right>
      <top>
        <color indexed="63"/>
      </top>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ill="0" applyBorder="0" applyAlignment="0" applyProtection="0"/>
    <xf numFmtId="41" fontId="0" fillId="0" borderId="0" applyFill="0" applyBorder="0" applyAlignment="0" applyProtection="0"/>
    <xf numFmtId="168" fontId="0" fillId="0" borderId="0" applyFill="0" applyBorder="0" applyAlignment="0" applyProtection="0"/>
    <xf numFmtId="42" fontId="0" fillId="0" borderId="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7" borderId="1" applyNumberFormat="0" applyAlignment="0" applyProtection="0"/>
    <xf numFmtId="0" fontId="6" fillId="0" borderId="0">
      <alignment/>
      <protection/>
    </xf>
    <xf numFmtId="0" fontId="19" fillId="0" borderId="6" applyNumberFormat="0" applyFill="0" applyAlignment="0" applyProtection="0"/>
    <xf numFmtId="0" fontId="20" fillId="22" borderId="0" applyNumberFormat="0" applyBorder="0" applyAlignment="0" applyProtection="0"/>
    <xf numFmtId="0" fontId="0" fillId="23" borderId="7" applyNumberFormat="0" applyAlignment="0" applyProtection="0"/>
    <xf numFmtId="0" fontId="21" fillId="20" borderId="8" applyNumberFormat="0" applyAlignment="0" applyProtection="0"/>
    <xf numFmtId="9" fontId="0" fillId="0" borderId="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169" fontId="24" fillId="0" borderId="10">
      <alignment horizontal="left" vertical="top"/>
      <protection/>
    </xf>
    <xf numFmtId="169" fontId="25" fillId="0" borderId="11">
      <alignment horizontal="left" vertical="top"/>
      <protection/>
    </xf>
    <xf numFmtId="0" fontId="26" fillId="0" borderId="11">
      <alignment horizontal="left" vertical="center"/>
      <protection/>
    </xf>
    <xf numFmtId="0" fontId="27" fillId="0" borderId="0" applyNumberFormat="0" applyFill="0" applyBorder="0" applyAlignment="0" applyProtection="0"/>
  </cellStyleXfs>
  <cellXfs count="190">
    <xf numFmtId="0" fontId="0" fillId="0" borderId="0" xfId="0" applyAlignment="1">
      <alignment/>
    </xf>
    <xf numFmtId="0" fontId="0" fillId="24" borderId="0" xfId="15" applyFont="1" applyFill="1" applyBorder="1" applyAlignment="1">
      <alignment vertical="top"/>
      <protection/>
    </xf>
    <xf numFmtId="49" fontId="0" fillId="24" borderId="0" xfId="15" applyNumberFormat="1" applyFont="1" applyFill="1" applyBorder="1" applyAlignment="1">
      <alignment vertical="top"/>
      <protection/>
    </xf>
    <xf numFmtId="0" fontId="0" fillId="24" borderId="0" xfId="15" applyFont="1" applyFill="1" applyAlignment="1">
      <alignment vertical="top"/>
      <protection/>
    </xf>
    <xf numFmtId="49" fontId="0" fillId="24" borderId="0" xfId="15" applyNumberFormat="1" applyFont="1" applyFill="1" applyAlignment="1">
      <alignment vertical="top"/>
      <protection/>
    </xf>
    <xf numFmtId="0" fontId="0" fillId="24" borderId="0" xfId="15" applyFont="1" applyFill="1" applyBorder="1" applyAlignment="1">
      <alignment horizontal="center" vertical="top"/>
      <protection/>
    </xf>
    <xf numFmtId="0" fontId="4" fillId="24" borderId="0" xfId="15" applyFont="1" applyFill="1" applyAlignment="1">
      <alignment horizontal="center" vertical="top"/>
      <protection/>
    </xf>
    <xf numFmtId="0" fontId="4" fillId="24" borderId="0" xfId="15" applyFont="1" applyFill="1" applyAlignment="1">
      <alignment vertical="top"/>
      <protection/>
    </xf>
    <xf numFmtId="0" fontId="28" fillId="24" borderId="0" xfId="15" applyFont="1" applyFill="1" applyAlignment="1">
      <alignment horizontal="right" vertical="top"/>
      <protection/>
    </xf>
    <xf numFmtId="49" fontId="4" fillId="24" borderId="0" xfId="15" applyNumberFormat="1" applyFont="1" applyFill="1" applyAlignment="1">
      <alignment vertical="top"/>
      <protection/>
    </xf>
    <xf numFmtId="0" fontId="4" fillId="24" borderId="0" xfId="15" applyFont="1" applyFill="1" applyAlignment="1">
      <alignment horizontal="left" vertical="top"/>
      <protection/>
    </xf>
    <xf numFmtId="0" fontId="29" fillId="24" borderId="0" xfId="15" applyFont="1" applyFill="1" applyAlignment="1">
      <alignment vertical="top"/>
      <protection/>
    </xf>
    <xf numFmtId="0" fontId="29" fillId="24" borderId="12" xfId="15" applyFont="1" applyFill="1" applyBorder="1" applyAlignment="1">
      <alignment horizontal="center" vertical="top"/>
      <protection/>
    </xf>
    <xf numFmtId="0" fontId="29" fillId="24" borderId="12" xfId="15" applyFont="1" applyFill="1" applyBorder="1" applyAlignment="1">
      <alignment horizontal="center" vertical="top" wrapText="1"/>
      <protection/>
    </xf>
    <xf numFmtId="3" fontId="29" fillId="24" borderId="12" xfId="15" applyNumberFormat="1" applyFont="1" applyFill="1" applyBorder="1" applyAlignment="1">
      <alignment horizontal="center" vertical="top" wrapText="1"/>
      <protection/>
    </xf>
    <xf numFmtId="0" fontId="30" fillId="24" borderId="0" xfId="15" applyFont="1" applyFill="1" applyAlignment="1">
      <alignment vertical="top"/>
      <protection/>
    </xf>
    <xf numFmtId="0" fontId="29" fillId="24" borderId="0" xfId="15" applyFont="1" applyFill="1" applyBorder="1" applyAlignment="1">
      <alignment horizontal="left" vertical="top" wrapText="1"/>
      <protection/>
    </xf>
    <xf numFmtId="37" fontId="0" fillId="24" borderId="0" xfId="45" applyNumberFormat="1" applyFont="1" applyFill="1" applyBorder="1" applyAlignment="1">
      <alignment horizontal="center" vertical="top"/>
    </xf>
    <xf numFmtId="0" fontId="30" fillId="24" borderId="0" xfId="15" applyFont="1" applyFill="1" applyAlignment="1">
      <alignment vertical="top"/>
      <protection/>
    </xf>
    <xf numFmtId="0" fontId="31" fillId="24" borderId="0" xfId="15" applyFont="1" applyFill="1" applyAlignment="1">
      <alignment horizontal="right" vertical="top"/>
      <protection/>
    </xf>
    <xf numFmtId="168" fontId="0" fillId="24" borderId="0" xfId="45" applyFont="1" applyFill="1" applyAlignment="1">
      <alignment vertical="top"/>
    </xf>
    <xf numFmtId="0" fontId="32" fillId="24" borderId="0" xfId="15" applyFont="1" applyFill="1" applyAlignment="1">
      <alignment vertical="top"/>
      <protection/>
    </xf>
    <xf numFmtId="0" fontId="33" fillId="24" borderId="13" xfId="15" applyFont="1" applyFill="1" applyBorder="1" applyAlignment="1">
      <alignment horizontal="left" vertical="top"/>
      <protection/>
    </xf>
    <xf numFmtId="37" fontId="33" fillId="24" borderId="13" xfId="45" applyNumberFormat="1" applyFont="1" applyFill="1" applyBorder="1" applyAlignment="1">
      <alignment horizontal="right" vertical="top"/>
    </xf>
    <xf numFmtId="0" fontId="1" fillId="24" borderId="0" xfId="15" applyFont="1" applyFill="1" applyAlignment="1">
      <alignment vertical="top"/>
      <protection/>
    </xf>
    <xf numFmtId="168" fontId="34" fillId="24" borderId="0" xfId="45" applyFont="1" applyFill="1" applyAlignment="1">
      <alignment horizontal="right" vertical="top"/>
    </xf>
    <xf numFmtId="0" fontId="1" fillId="24" borderId="0" xfId="15" applyFont="1" applyFill="1" applyAlignment="1">
      <alignment horizontal="right" vertical="top"/>
      <protection/>
    </xf>
    <xf numFmtId="0" fontId="1" fillId="24" borderId="14" xfId="15" applyFont="1" applyFill="1" applyBorder="1" applyAlignment="1">
      <alignment vertical="top"/>
      <protection/>
    </xf>
    <xf numFmtId="0" fontId="1" fillId="24" borderId="0" xfId="15" applyFont="1" applyFill="1" applyAlignment="1">
      <alignment horizontal="left" vertical="top"/>
      <protection/>
    </xf>
    <xf numFmtId="14" fontId="1" fillId="24" borderId="0" xfId="15" applyNumberFormat="1" applyFont="1" applyFill="1" applyAlignment="1">
      <alignment horizontal="center" vertical="top"/>
      <protection/>
    </xf>
    <xf numFmtId="168" fontId="34" fillId="24" borderId="0" xfId="45" applyFont="1" applyFill="1" applyAlignment="1">
      <alignment horizontal="center" vertical="top"/>
    </xf>
    <xf numFmtId="0" fontId="1" fillId="24" borderId="0" xfId="15" applyFont="1" applyFill="1" applyAlignment="1">
      <alignment horizontal="center" vertical="top"/>
      <protection/>
    </xf>
    <xf numFmtId="168" fontId="34" fillId="24" borderId="0" xfId="45" applyFont="1" applyFill="1" applyAlignment="1">
      <alignment vertical="top"/>
    </xf>
    <xf numFmtId="0" fontId="1" fillId="24" borderId="0" xfId="15" applyFont="1" applyFill="1" applyBorder="1" applyAlignment="1">
      <alignment horizontal="center" vertical="top"/>
      <protection/>
    </xf>
    <xf numFmtId="0" fontId="1" fillId="24" borderId="15" xfId="15" applyFont="1" applyFill="1" applyBorder="1" applyAlignment="1">
      <alignment horizontal="center" vertical="top"/>
      <protection/>
    </xf>
    <xf numFmtId="0" fontId="1" fillId="24" borderId="15" xfId="15" applyFont="1" applyFill="1" applyBorder="1" applyAlignment="1">
      <alignment horizontal="center" vertical="top" wrapText="1"/>
      <protection/>
    </xf>
    <xf numFmtId="3" fontId="1" fillId="24" borderId="15" xfId="15" applyNumberFormat="1" applyFont="1" applyFill="1" applyBorder="1" applyAlignment="1">
      <alignment horizontal="center" vertical="top" wrapText="1"/>
      <protection/>
    </xf>
    <xf numFmtId="0" fontId="1" fillId="24" borderId="16" xfId="15" applyFont="1" applyFill="1" applyBorder="1" applyAlignment="1">
      <alignment horizontal="center" vertical="top"/>
      <protection/>
    </xf>
    <xf numFmtId="3" fontId="1" fillId="24" borderId="16" xfId="45" applyNumberFormat="1" applyFont="1" applyFill="1" applyBorder="1" applyAlignment="1" applyProtection="1">
      <alignment horizontal="center" vertical="top" wrapText="1"/>
      <protection/>
    </xf>
    <xf numFmtId="0" fontId="35" fillId="24" borderId="0" xfId="15" applyFont="1" applyFill="1" applyAlignment="1">
      <alignment vertical="top"/>
      <protection/>
    </xf>
    <xf numFmtId="168" fontId="34" fillId="24" borderId="0" xfId="45" applyFont="1" applyFill="1" applyAlignment="1">
      <alignment horizontal="left" vertical="top"/>
    </xf>
    <xf numFmtId="0" fontId="1" fillId="24" borderId="0" xfId="15" applyFont="1" applyFill="1" applyBorder="1" applyAlignment="1">
      <alignment horizontal="left" vertical="top" wrapText="1"/>
      <protection/>
    </xf>
    <xf numFmtId="0" fontId="1" fillId="24" borderId="0" xfId="15" applyFont="1" applyFill="1" applyBorder="1" applyAlignment="1">
      <alignment horizontal="left" vertical="top"/>
      <protection/>
    </xf>
    <xf numFmtId="0" fontId="1" fillId="24" borderId="0" xfId="15" applyFont="1" applyFill="1" applyBorder="1" applyAlignment="1">
      <alignment horizontal="center" vertical="top"/>
      <protection/>
    </xf>
    <xf numFmtId="37" fontId="34" fillId="24" borderId="0" xfId="45" applyNumberFormat="1" applyFont="1" applyFill="1" applyBorder="1" applyAlignment="1" applyProtection="1">
      <alignment horizontal="right" vertical="top"/>
      <protection/>
    </xf>
    <xf numFmtId="3" fontId="1" fillId="24" borderId="0" xfId="45" applyNumberFormat="1" applyFont="1" applyFill="1" applyBorder="1" applyAlignment="1" applyProtection="1">
      <alignment horizontal="center" vertical="top" wrapText="1"/>
      <protection/>
    </xf>
    <xf numFmtId="0" fontId="1" fillId="24" borderId="10" xfId="15" applyFont="1" applyFill="1" applyBorder="1" applyAlignment="1">
      <alignment horizontal="center" vertical="top"/>
      <protection/>
    </xf>
    <xf numFmtId="3" fontId="1" fillId="24" borderId="10" xfId="45" applyNumberFormat="1" applyFont="1" applyFill="1" applyBorder="1" applyAlignment="1" applyProtection="1">
      <alignment horizontal="center" vertical="top" wrapText="1"/>
      <protection/>
    </xf>
    <xf numFmtId="0" fontId="1" fillId="24" borderId="17" xfId="15" applyFont="1" applyFill="1" applyBorder="1" applyAlignment="1">
      <alignment horizontal="center" vertical="top"/>
      <protection/>
    </xf>
    <xf numFmtId="3" fontId="1" fillId="24" borderId="17" xfId="45" applyNumberFormat="1" applyFont="1" applyFill="1" applyBorder="1" applyAlignment="1" applyProtection="1">
      <alignment horizontal="center" vertical="top" wrapText="1"/>
      <protection/>
    </xf>
    <xf numFmtId="0" fontId="1" fillId="24" borderId="11" xfId="15" applyFont="1" applyFill="1" applyBorder="1" applyAlignment="1">
      <alignment horizontal="center" vertical="top"/>
      <protection/>
    </xf>
    <xf numFmtId="3" fontId="1" fillId="24" borderId="11" xfId="45" applyNumberFormat="1" applyFont="1" applyFill="1" applyBorder="1" applyAlignment="1" applyProtection="1">
      <alignment horizontal="center" vertical="top" wrapText="1"/>
      <protection/>
    </xf>
    <xf numFmtId="0" fontId="1" fillId="24" borderId="0" xfId="15" applyFont="1" applyFill="1" applyAlignment="1">
      <alignment vertical="top"/>
      <protection/>
    </xf>
    <xf numFmtId="37" fontId="1" fillId="24" borderId="16" xfId="45" applyNumberFormat="1" applyFont="1" applyFill="1" applyBorder="1" applyAlignment="1" applyProtection="1">
      <alignment horizontal="right" vertical="top"/>
      <protection/>
    </xf>
    <xf numFmtId="0" fontId="1" fillId="24" borderId="0" xfId="15" applyFont="1" applyFill="1" applyBorder="1" applyAlignment="1">
      <alignment vertical="top"/>
      <protection/>
    </xf>
    <xf numFmtId="37" fontId="1" fillId="24" borderId="10" xfId="45" applyNumberFormat="1" applyFont="1" applyFill="1" applyBorder="1" applyAlignment="1" applyProtection="1">
      <alignment horizontal="right" vertical="top"/>
      <protection/>
    </xf>
    <xf numFmtId="37" fontId="1" fillId="24" borderId="11" xfId="45" applyNumberFormat="1" applyFont="1" applyFill="1" applyBorder="1" applyAlignment="1" applyProtection="1">
      <alignment horizontal="right" vertical="top"/>
      <protection/>
    </xf>
    <xf numFmtId="37" fontId="1" fillId="24" borderId="17" xfId="45" applyNumberFormat="1" applyFont="1" applyFill="1" applyBorder="1" applyAlignment="1" applyProtection="1">
      <alignment horizontal="right" vertical="top"/>
      <protection/>
    </xf>
    <xf numFmtId="0" fontId="1" fillId="24" borderId="0" xfId="15" applyFont="1" applyFill="1" applyBorder="1" applyAlignment="1">
      <alignment horizontal="left" vertical="top"/>
      <protection/>
    </xf>
    <xf numFmtId="0" fontId="1" fillId="24" borderId="0" xfId="15" applyFont="1" applyFill="1" applyAlignment="1">
      <alignment horizontal="left" vertical="top"/>
      <protection/>
    </xf>
    <xf numFmtId="49" fontId="1" fillId="24" borderId="0" xfId="15" applyNumberFormat="1" applyFont="1" applyFill="1" applyBorder="1" applyAlignment="1">
      <alignment horizontal="left" vertical="top"/>
      <protection/>
    </xf>
    <xf numFmtId="49" fontId="1" fillId="24" borderId="0" xfId="15" applyNumberFormat="1" applyFont="1" applyFill="1" applyAlignment="1">
      <alignment vertical="top"/>
      <protection/>
    </xf>
    <xf numFmtId="0" fontId="17" fillId="24" borderId="0" xfId="53" applyFill="1" applyAlignment="1">
      <alignment vertical="top"/>
    </xf>
    <xf numFmtId="0" fontId="36" fillId="24" borderId="18" xfId="15" applyFont="1" applyFill="1" applyBorder="1" applyAlignment="1">
      <alignment horizontal="left" vertical="top" wrapText="1"/>
      <protection/>
    </xf>
    <xf numFmtId="0" fontId="29" fillId="24" borderId="0" xfId="15" applyFont="1" applyFill="1" applyBorder="1" applyAlignment="1">
      <alignment vertical="top"/>
      <protection/>
    </xf>
    <xf numFmtId="0" fontId="29" fillId="24" borderId="11" xfId="15" applyFont="1" applyFill="1" applyBorder="1" applyAlignment="1">
      <alignment horizontal="center" vertical="top"/>
      <protection/>
    </xf>
    <xf numFmtId="37" fontId="29" fillId="24" borderId="11" xfId="45" applyNumberFormat="1" applyFont="1" applyFill="1" applyBorder="1" applyAlignment="1" applyProtection="1">
      <alignment horizontal="right" vertical="top"/>
      <protection/>
    </xf>
    <xf numFmtId="3" fontId="29" fillId="24" borderId="11" xfId="45" applyNumberFormat="1" applyFont="1" applyFill="1" applyBorder="1" applyAlignment="1" applyProtection="1">
      <alignment horizontal="center" vertical="top" wrapText="1"/>
      <protection/>
    </xf>
    <xf numFmtId="0" fontId="29" fillId="24" borderId="17" xfId="15" applyFont="1" applyFill="1" applyBorder="1" applyAlignment="1">
      <alignment horizontal="center" vertical="top"/>
      <protection/>
    </xf>
    <xf numFmtId="0" fontId="36" fillId="24" borderId="19" xfId="15" applyFont="1" applyFill="1" applyBorder="1" applyAlignment="1">
      <alignment horizontal="left" vertical="top" wrapText="1"/>
      <protection/>
    </xf>
    <xf numFmtId="37" fontId="29" fillId="24" borderId="17" xfId="45" applyNumberFormat="1" applyFont="1" applyFill="1" applyBorder="1" applyAlignment="1" applyProtection="1">
      <alignment horizontal="right" vertical="top"/>
      <protection/>
    </xf>
    <xf numFmtId="3" fontId="29" fillId="24" borderId="17" xfId="45" applyNumberFormat="1" applyFont="1" applyFill="1" applyBorder="1" applyAlignment="1" applyProtection="1">
      <alignment horizontal="center" vertical="top" wrapText="1"/>
      <protection/>
    </xf>
    <xf numFmtId="0" fontId="29" fillId="24" borderId="0" xfId="15" applyFont="1" applyFill="1" applyAlignment="1">
      <alignment horizontal="right" vertical="top"/>
      <protection/>
    </xf>
    <xf numFmtId="0" fontId="29" fillId="24" borderId="14" xfId="15" applyFont="1" applyFill="1" applyBorder="1" applyAlignment="1">
      <alignment horizontal="right" vertical="top"/>
      <protection/>
    </xf>
    <xf numFmtId="0" fontId="37" fillId="24" borderId="0" xfId="15" applyFont="1" applyFill="1" applyAlignment="1">
      <alignment vertical="top"/>
      <protection/>
    </xf>
    <xf numFmtId="0" fontId="29" fillId="24" borderId="0" xfId="15" applyFont="1" applyFill="1" applyAlignment="1">
      <alignment horizontal="left" vertical="top"/>
      <protection/>
    </xf>
    <xf numFmtId="49" fontId="29" fillId="24" borderId="0" xfId="15" applyNumberFormat="1" applyFont="1" applyFill="1" applyAlignment="1">
      <alignment horizontal="left" vertical="top"/>
      <protection/>
    </xf>
    <xf numFmtId="0" fontId="6" fillId="24" borderId="0" xfId="15" applyFont="1" applyFill="1" applyAlignment="1">
      <alignment vertical="top"/>
      <protection/>
    </xf>
    <xf numFmtId="0" fontId="0" fillId="24" borderId="0" xfId="15" applyFont="1" applyFill="1" applyAlignment="1">
      <alignment vertical="top"/>
      <protection/>
    </xf>
    <xf numFmtId="0" fontId="38" fillId="24" borderId="0" xfId="15" applyFont="1" applyFill="1" applyAlignment="1">
      <alignment vertical="top"/>
      <protection/>
    </xf>
    <xf numFmtId="14" fontId="29" fillId="24" borderId="0" xfId="15" applyNumberFormat="1" applyFont="1" applyFill="1" applyAlignment="1">
      <alignment horizontal="left" vertical="top"/>
      <protection/>
    </xf>
    <xf numFmtId="0" fontId="39" fillId="24" borderId="0" xfId="53" applyFont="1" applyFill="1" applyAlignment="1" applyProtection="1">
      <alignment horizontal="left" vertical="top"/>
      <protection/>
    </xf>
    <xf numFmtId="0" fontId="37" fillId="24" borderId="0" xfId="15" applyFont="1" applyFill="1" applyAlignment="1">
      <alignment vertical="top"/>
      <protection/>
    </xf>
    <xf numFmtId="0" fontId="40" fillId="24" borderId="20" xfId="15" applyFont="1" applyFill="1" applyBorder="1" applyAlignment="1">
      <alignment horizontal="center" vertical="top"/>
      <protection/>
    </xf>
    <xf numFmtId="0" fontId="40" fillId="24" borderId="21" xfId="15" applyFont="1" applyFill="1" applyBorder="1" applyAlignment="1">
      <alignment horizontal="center" vertical="top"/>
      <protection/>
    </xf>
    <xf numFmtId="37" fontId="40" fillId="24" borderId="21" xfId="45" applyNumberFormat="1" applyFont="1" applyFill="1" applyBorder="1" applyAlignment="1">
      <alignment horizontal="right" vertical="top"/>
    </xf>
    <xf numFmtId="37" fontId="40" fillId="24" borderId="20" xfId="45" applyNumberFormat="1" applyFont="1" applyFill="1" applyBorder="1" applyAlignment="1">
      <alignment horizontal="right" vertical="top"/>
    </xf>
    <xf numFmtId="0" fontId="40" fillId="24" borderId="0" xfId="15" applyFont="1" applyFill="1" applyBorder="1" applyAlignment="1">
      <alignment vertical="top"/>
      <protection/>
    </xf>
    <xf numFmtId="0" fontId="40" fillId="24" borderId="22" xfId="15" applyFont="1" applyFill="1" applyBorder="1" applyAlignment="1">
      <alignment horizontal="center" vertical="top"/>
      <protection/>
    </xf>
    <xf numFmtId="0" fontId="40" fillId="24" borderId="23" xfId="15" applyFont="1" applyFill="1" applyBorder="1" applyAlignment="1">
      <alignment horizontal="center" vertical="top"/>
      <protection/>
    </xf>
    <xf numFmtId="37" fontId="40" fillId="24" borderId="23" xfId="45" applyNumberFormat="1" applyFont="1" applyFill="1" applyBorder="1" applyAlignment="1">
      <alignment horizontal="right" vertical="top"/>
    </xf>
    <xf numFmtId="37" fontId="40" fillId="24" borderId="22" xfId="45" applyNumberFormat="1" applyFont="1" applyFill="1" applyBorder="1" applyAlignment="1">
      <alignment horizontal="right" vertical="top"/>
    </xf>
    <xf numFmtId="0" fontId="29" fillId="24" borderId="13" xfId="15" applyFont="1" applyFill="1" applyBorder="1" applyAlignment="1">
      <alignment horizontal="center" vertical="top"/>
      <protection/>
    </xf>
    <xf numFmtId="0" fontId="29" fillId="24" borderId="13" xfId="15" applyFont="1" applyFill="1" applyBorder="1" applyAlignment="1">
      <alignment vertical="top"/>
      <protection/>
    </xf>
    <xf numFmtId="0" fontId="29" fillId="24" borderId="24" xfId="15" applyFont="1" applyFill="1" applyBorder="1" applyAlignment="1">
      <alignment vertical="top"/>
      <protection/>
    </xf>
    <xf numFmtId="0" fontId="29" fillId="24" borderId="20" xfId="15" applyFont="1" applyFill="1" applyBorder="1" applyAlignment="1">
      <alignment horizontal="center" vertical="top"/>
      <protection/>
    </xf>
    <xf numFmtId="0" fontId="29" fillId="24" borderId="0" xfId="15" applyFont="1" applyFill="1" applyBorder="1" applyAlignment="1">
      <alignment horizontal="center" vertical="top"/>
      <protection/>
    </xf>
    <xf numFmtId="0" fontId="29" fillId="24" borderId="25" xfId="15" applyFont="1" applyFill="1" applyBorder="1" applyAlignment="1">
      <alignment vertical="top"/>
      <protection/>
    </xf>
    <xf numFmtId="0" fontId="29" fillId="24" borderId="22" xfId="15" applyFont="1" applyFill="1" applyBorder="1" applyAlignment="1">
      <alignment horizontal="center" vertical="top"/>
      <protection/>
    </xf>
    <xf numFmtId="0" fontId="41" fillId="24" borderId="0" xfId="15" applyFont="1" applyFill="1" applyBorder="1" applyAlignment="1">
      <alignment horizontal="left" vertical="top"/>
      <protection/>
    </xf>
    <xf numFmtId="37" fontId="1" fillId="24" borderId="0" xfId="45" applyNumberFormat="1" applyFont="1" applyFill="1" applyBorder="1" applyAlignment="1">
      <alignment horizontal="right" vertical="top"/>
    </xf>
    <xf numFmtId="168" fontId="1" fillId="24" borderId="0" xfId="45" applyFont="1" applyFill="1" applyBorder="1" applyAlignment="1">
      <alignment horizontal="right" vertical="top"/>
    </xf>
    <xf numFmtId="37" fontId="29" fillId="24" borderId="26" xfId="45" applyNumberFormat="1" applyFont="1" applyFill="1" applyBorder="1" applyAlignment="1">
      <alignment horizontal="right" vertical="top"/>
    </xf>
    <xf numFmtId="37" fontId="29" fillId="24" borderId="21" xfId="45" applyNumberFormat="1" applyFont="1" applyFill="1" applyBorder="1" applyAlignment="1">
      <alignment horizontal="right" vertical="top"/>
    </xf>
    <xf numFmtId="49" fontId="29" fillId="24" borderId="12" xfId="15" applyNumberFormat="1" applyFont="1" applyFill="1" applyBorder="1" applyAlignment="1">
      <alignment vertical="top"/>
      <protection/>
    </xf>
    <xf numFmtId="37" fontId="40" fillId="24" borderId="24" xfId="45" applyNumberFormat="1" applyFont="1" applyFill="1" applyBorder="1" applyAlignment="1">
      <alignment horizontal="right" vertical="top"/>
    </xf>
    <xf numFmtId="49" fontId="40" fillId="24" borderId="21" xfId="15" applyNumberFormat="1" applyFont="1" applyFill="1" applyBorder="1" applyAlignment="1">
      <alignment vertical="top"/>
      <protection/>
    </xf>
    <xf numFmtId="0" fontId="40" fillId="24" borderId="27" xfId="15" applyFont="1" applyFill="1" applyBorder="1" applyAlignment="1">
      <alignment vertical="top"/>
      <protection/>
    </xf>
    <xf numFmtId="0" fontId="40" fillId="24" borderId="28" xfId="15" applyFont="1" applyFill="1" applyBorder="1" applyAlignment="1">
      <alignment horizontal="center" vertical="top"/>
      <protection/>
    </xf>
    <xf numFmtId="37" fontId="40" fillId="24" borderId="29" xfId="45" applyNumberFormat="1" applyFont="1" applyFill="1" applyBorder="1" applyAlignment="1">
      <alignment horizontal="right" vertical="top"/>
    </xf>
    <xf numFmtId="37" fontId="40" fillId="24" borderId="30" xfId="45" applyNumberFormat="1" applyFont="1" applyFill="1" applyBorder="1" applyAlignment="1">
      <alignment horizontal="right" vertical="top"/>
    </xf>
    <xf numFmtId="49" fontId="40" fillId="24" borderId="28" xfId="15" applyNumberFormat="1" applyFont="1" applyFill="1" applyBorder="1" applyAlignment="1">
      <alignment vertical="top"/>
      <protection/>
    </xf>
    <xf numFmtId="37" fontId="40" fillId="24" borderId="21" xfId="45" applyNumberFormat="1" applyFont="1" applyFill="1" applyBorder="1" applyAlignment="1">
      <alignment horizontal="right" vertical="top"/>
    </xf>
    <xf numFmtId="0" fontId="29" fillId="24" borderId="0" xfId="15" applyFont="1" applyFill="1" applyAlignment="1" quotePrefix="1">
      <alignment vertical="top"/>
      <protection/>
    </xf>
    <xf numFmtId="14" fontId="1" fillId="24" borderId="0" xfId="15" applyNumberFormat="1" applyFont="1" applyFill="1" applyAlignment="1" quotePrefix="1">
      <alignment horizontal="center" vertical="top"/>
      <protection/>
    </xf>
    <xf numFmtId="0" fontId="1" fillId="24" borderId="0" xfId="15" applyFont="1" applyFill="1" applyAlignment="1" quotePrefix="1">
      <alignment horizontal="left" vertical="top"/>
      <protection/>
    </xf>
    <xf numFmtId="49" fontId="29" fillId="24" borderId="0" xfId="15" applyNumberFormat="1" applyFont="1" applyFill="1" applyAlignment="1" quotePrefix="1">
      <alignment horizontal="left" vertical="top"/>
      <protection/>
    </xf>
    <xf numFmtId="0" fontId="42" fillId="24" borderId="0" xfId="15" applyFont="1" applyFill="1" applyAlignment="1">
      <alignment horizontal="center" vertical="top"/>
      <protection/>
    </xf>
    <xf numFmtId="0" fontId="38" fillId="24" borderId="0" xfId="15" applyFont="1" applyFill="1" applyAlignment="1">
      <alignment horizontal="center" vertical="top"/>
      <protection/>
    </xf>
    <xf numFmtId="0" fontId="29" fillId="24" borderId="0" xfId="15" applyFont="1" applyFill="1" applyAlignment="1">
      <alignment horizontal="left" vertical="top"/>
      <protection/>
    </xf>
    <xf numFmtId="49" fontId="29" fillId="24" borderId="0" xfId="15" applyNumberFormat="1" applyFont="1" applyFill="1" applyAlignment="1">
      <alignment horizontal="left" vertical="top"/>
      <protection/>
    </xf>
    <xf numFmtId="49" fontId="29" fillId="24" borderId="0" xfId="15" applyNumberFormat="1" applyFont="1" applyFill="1" applyAlignment="1" quotePrefix="1">
      <alignment horizontal="left" vertical="top"/>
      <protection/>
    </xf>
    <xf numFmtId="0" fontId="37" fillId="24" borderId="0" xfId="15" applyFont="1" applyFill="1" applyAlignment="1">
      <alignment horizontal="left" vertical="top"/>
      <protection/>
    </xf>
    <xf numFmtId="0" fontId="29" fillId="24" borderId="26" xfId="15" applyFont="1" applyFill="1" applyBorder="1" applyAlignment="1">
      <alignment horizontal="center" vertical="top"/>
      <protection/>
    </xf>
    <xf numFmtId="0" fontId="29" fillId="24" borderId="31" xfId="15" applyFont="1" applyFill="1" applyBorder="1" applyAlignment="1">
      <alignment horizontal="center" vertical="top"/>
      <protection/>
    </xf>
    <xf numFmtId="0" fontId="29" fillId="24" borderId="32" xfId="15" applyFont="1" applyFill="1" applyBorder="1" applyAlignment="1">
      <alignment horizontal="center" vertical="top"/>
      <protection/>
    </xf>
    <xf numFmtId="0" fontId="29" fillId="24" borderId="16" xfId="15" applyFont="1" applyFill="1" applyBorder="1" applyAlignment="1">
      <alignment horizontal="left" vertical="top" wrapText="1"/>
      <protection/>
    </xf>
    <xf numFmtId="0" fontId="29" fillId="24" borderId="16" xfId="15" applyFont="1" applyFill="1" applyBorder="1" applyAlignment="1">
      <alignment horizontal="left" vertical="top"/>
      <protection/>
    </xf>
    <xf numFmtId="0" fontId="36" fillId="24" borderId="10" xfId="15" applyFont="1" applyFill="1" applyBorder="1" applyAlignment="1">
      <alignment horizontal="left" vertical="top" wrapText="1"/>
      <protection/>
    </xf>
    <xf numFmtId="0" fontId="36" fillId="24" borderId="10" xfId="15" applyFont="1" applyFill="1" applyBorder="1" applyAlignment="1">
      <alignment horizontal="left" vertical="top"/>
      <protection/>
    </xf>
    <xf numFmtId="0" fontId="29" fillId="24" borderId="11" xfId="15" applyFont="1" applyFill="1" applyBorder="1" applyAlignment="1">
      <alignment horizontal="left" vertical="top" wrapText="1"/>
      <protection/>
    </xf>
    <xf numFmtId="0" fontId="29" fillId="24" borderId="11" xfId="15" applyFont="1" applyFill="1" applyBorder="1" applyAlignment="1">
      <alignment horizontal="left" vertical="top"/>
      <protection/>
    </xf>
    <xf numFmtId="0" fontId="29" fillId="24" borderId="26" xfId="15" applyFont="1" applyFill="1" applyBorder="1" applyAlignment="1">
      <alignment horizontal="left" vertical="top"/>
      <protection/>
    </xf>
    <xf numFmtId="0" fontId="29" fillId="24" borderId="32" xfId="15" applyFont="1" applyFill="1" applyBorder="1" applyAlignment="1">
      <alignment horizontal="left" vertical="top"/>
      <protection/>
    </xf>
    <xf numFmtId="0" fontId="29" fillId="24" borderId="21" xfId="15" applyFont="1" applyFill="1" applyBorder="1" applyAlignment="1">
      <alignment horizontal="left" vertical="top"/>
      <protection/>
    </xf>
    <xf numFmtId="0" fontId="40" fillId="24" borderId="26" xfId="15" applyFont="1" applyFill="1" applyBorder="1" applyAlignment="1">
      <alignment horizontal="left" vertical="top"/>
      <protection/>
    </xf>
    <xf numFmtId="0" fontId="40" fillId="24" borderId="32" xfId="15" applyFont="1" applyFill="1" applyBorder="1" applyAlignment="1">
      <alignment horizontal="left" vertical="top"/>
      <protection/>
    </xf>
    <xf numFmtId="0" fontId="35" fillId="24" borderId="25" xfId="15" applyFont="1" applyFill="1" applyBorder="1" applyAlignment="1">
      <alignment horizontal="center" vertical="top"/>
      <protection/>
    </xf>
    <xf numFmtId="0" fontId="35" fillId="24" borderId="23" xfId="15" applyFont="1" applyFill="1" applyBorder="1" applyAlignment="1">
      <alignment horizontal="center" vertical="top"/>
      <protection/>
    </xf>
    <xf numFmtId="0" fontId="35" fillId="24" borderId="22" xfId="15" applyFont="1" applyFill="1" applyBorder="1" applyAlignment="1">
      <alignment horizontal="center" vertical="top"/>
      <protection/>
    </xf>
    <xf numFmtId="49" fontId="1" fillId="24" borderId="0" xfId="15" applyNumberFormat="1" applyFont="1" applyFill="1" applyBorder="1" applyAlignment="1">
      <alignment horizontal="left" vertical="top" wrapText="1"/>
      <protection/>
    </xf>
    <xf numFmtId="0" fontId="1" fillId="24" borderId="0" xfId="15" applyFont="1" applyFill="1" applyBorder="1" applyAlignment="1">
      <alignment horizontal="left" vertical="top"/>
      <protection/>
    </xf>
    <xf numFmtId="0" fontId="1" fillId="24" borderId="0" xfId="15" applyFont="1" applyFill="1" applyBorder="1" applyAlignment="1">
      <alignment horizontal="left" vertical="top" wrapText="1"/>
      <protection/>
    </xf>
    <xf numFmtId="0" fontId="2" fillId="24" borderId="0" xfId="15" applyFont="1" applyFill="1" applyBorder="1" applyAlignment="1">
      <alignment horizontal="center" vertical="top"/>
      <protection/>
    </xf>
    <xf numFmtId="0" fontId="0" fillId="24" borderId="0" xfId="15" applyFont="1" applyFill="1" applyBorder="1" applyAlignment="1">
      <alignment horizontal="center" vertical="top"/>
      <protection/>
    </xf>
    <xf numFmtId="49" fontId="33" fillId="24" borderId="0" xfId="45" applyNumberFormat="1" applyFont="1" applyFill="1" applyBorder="1" applyAlignment="1">
      <alignment horizontal="center" vertical="top"/>
    </xf>
    <xf numFmtId="0" fontId="0" fillId="24" borderId="0" xfId="15" applyFont="1" applyFill="1" applyBorder="1" applyAlignment="1">
      <alignment horizontal="center" wrapText="1"/>
      <protection/>
    </xf>
    <xf numFmtId="37" fontId="2" fillId="24" borderId="0" xfId="45" applyNumberFormat="1" applyFont="1" applyFill="1" applyBorder="1" applyAlignment="1">
      <alignment horizontal="center" vertical="top"/>
    </xf>
    <xf numFmtId="0" fontId="43" fillId="24" borderId="0" xfId="15" applyFont="1" applyFill="1" applyAlignment="1">
      <alignment horizontal="center" vertical="top"/>
      <protection/>
    </xf>
    <xf numFmtId="0" fontId="1" fillId="24" borderId="0" xfId="15" applyFont="1" applyFill="1" applyAlignment="1">
      <alignment horizontal="left" vertical="top"/>
      <protection/>
    </xf>
    <xf numFmtId="0" fontId="1" fillId="24" borderId="0" xfId="15" applyFont="1" applyFill="1" applyAlignment="1">
      <alignment horizontal="left" vertical="top"/>
      <protection/>
    </xf>
    <xf numFmtId="49" fontId="1" fillId="24" borderId="0" xfId="15" applyNumberFormat="1" applyFont="1" applyFill="1" applyBorder="1" applyAlignment="1">
      <alignment horizontal="left" vertical="top"/>
      <protection/>
    </xf>
    <xf numFmtId="0" fontId="1" fillId="24" borderId="0" xfId="15" applyFont="1" applyFill="1" applyBorder="1" applyAlignment="1">
      <alignment horizontal="center" vertical="top"/>
      <protection/>
    </xf>
    <xf numFmtId="0" fontId="1" fillId="24" borderId="15" xfId="15" applyFont="1" applyFill="1" applyBorder="1" applyAlignment="1">
      <alignment horizontal="center" vertical="top"/>
      <protection/>
    </xf>
    <xf numFmtId="0" fontId="1" fillId="24" borderId="16" xfId="15" applyFont="1" applyFill="1" applyBorder="1" applyAlignment="1">
      <alignment horizontal="left" vertical="top" wrapText="1"/>
      <protection/>
    </xf>
    <xf numFmtId="0" fontId="1" fillId="24" borderId="16" xfId="15" applyFont="1" applyFill="1" applyBorder="1" applyAlignment="1">
      <alignment horizontal="left" vertical="top"/>
      <protection/>
    </xf>
    <xf numFmtId="0" fontId="1" fillId="24" borderId="0" xfId="15" applyFont="1" applyFill="1" applyBorder="1" applyAlignment="1">
      <alignment vertical="top"/>
      <protection/>
    </xf>
    <xf numFmtId="0" fontId="1" fillId="24" borderId="0" xfId="15" applyFont="1" applyFill="1" applyBorder="1" applyAlignment="1">
      <alignment horizontal="left" vertical="top" wrapText="1"/>
      <protection/>
    </xf>
    <xf numFmtId="0" fontId="35" fillId="24" borderId="10" xfId="15" applyFont="1" applyFill="1" applyBorder="1" applyAlignment="1">
      <alignment horizontal="left" vertical="top" wrapText="1"/>
      <protection/>
    </xf>
    <xf numFmtId="0" fontId="35" fillId="24" borderId="10" xfId="15" applyFont="1" applyFill="1" applyBorder="1" applyAlignment="1">
      <alignment horizontal="left" vertical="top"/>
      <protection/>
    </xf>
    <xf numFmtId="0" fontId="1" fillId="24" borderId="11" xfId="15" applyFont="1" applyFill="1" applyBorder="1" applyAlignment="1">
      <alignment horizontal="left" vertical="top" wrapText="1"/>
      <protection/>
    </xf>
    <xf numFmtId="0" fontId="1" fillId="24" borderId="11" xfId="15" applyFont="1" applyFill="1" applyBorder="1" applyAlignment="1">
      <alignment horizontal="left" vertical="top"/>
      <protection/>
    </xf>
    <xf numFmtId="0" fontId="1" fillId="24" borderId="17" xfId="15" applyFont="1" applyFill="1" applyBorder="1" applyAlignment="1">
      <alignment horizontal="left" vertical="top" wrapText="1"/>
      <protection/>
    </xf>
    <xf numFmtId="0" fontId="1" fillId="24" borderId="17" xfId="15" applyFont="1" applyFill="1" applyBorder="1" applyAlignment="1">
      <alignment horizontal="left" vertical="top"/>
      <protection/>
    </xf>
    <xf numFmtId="0" fontId="29" fillId="24" borderId="0" xfId="15" applyFont="1" applyFill="1" applyBorder="1" applyAlignment="1">
      <alignment horizontal="left" vertical="top" wrapText="1"/>
      <protection/>
    </xf>
    <xf numFmtId="0" fontId="29" fillId="24" borderId="33" xfId="15" applyFont="1" applyFill="1" applyBorder="1" applyAlignment="1">
      <alignment horizontal="left" vertical="top"/>
      <protection/>
    </xf>
    <xf numFmtId="0" fontId="29" fillId="24" borderId="27" xfId="15" applyFont="1" applyFill="1" applyBorder="1" applyAlignment="1">
      <alignment horizontal="left" vertical="top" wrapText="1"/>
      <protection/>
    </xf>
    <xf numFmtId="0" fontId="29" fillId="24" borderId="34" xfId="15" applyFont="1" applyFill="1" applyBorder="1" applyAlignment="1">
      <alignment horizontal="left" vertical="top"/>
      <protection/>
    </xf>
    <xf numFmtId="0" fontId="4" fillId="24" borderId="0" xfId="15" applyFont="1" applyFill="1" applyAlignment="1">
      <alignment horizontal="center" vertical="top" wrapText="1"/>
      <protection/>
    </xf>
    <xf numFmtId="0" fontId="4" fillId="24" borderId="0" xfId="15" applyFont="1" applyFill="1" applyAlignment="1">
      <alignment horizontal="center" vertical="top" wrapText="1"/>
      <protection/>
    </xf>
    <xf numFmtId="0" fontId="3" fillId="24" borderId="0" xfId="15" applyFont="1" applyFill="1" applyAlignment="1">
      <alignment horizontal="center" vertical="top"/>
      <protection/>
    </xf>
    <xf numFmtId="49" fontId="4" fillId="24" borderId="0" xfId="15" applyNumberFormat="1" applyFont="1" applyFill="1" applyAlignment="1" quotePrefix="1">
      <alignment horizontal="left" vertical="top" wrapText="1"/>
      <protection/>
    </xf>
    <xf numFmtId="49" fontId="4" fillId="24" borderId="0" xfId="15" applyNumberFormat="1" applyFont="1" applyFill="1" applyAlignment="1">
      <alignment horizontal="left" vertical="top" wrapText="1"/>
      <protection/>
    </xf>
    <xf numFmtId="49" fontId="4" fillId="24" borderId="0" xfId="15" applyNumberFormat="1" applyFont="1" applyFill="1" applyAlignment="1">
      <alignment horizontal="left" vertical="top"/>
      <protection/>
    </xf>
    <xf numFmtId="49" fontId="3" fillId="24" borderId="0" xfId="15" applyNumberFormat="1" applyFont="1" applyFill="1" applyAlignment="1">
      <alignment horizontal="left" vertical="top"/>
      <protection/>
    </xf>
    <xf numFmtId="0" fontId="4" fillId="24" borderId="0" xfId="15" applyFont="1" applyFill="1" applyAlignment="1">
      <alignment horizontal="left" vertical="top"/>
      <protection/>
    </xf>
    <xf numFmtId="0" fontId="29" fillId="24" borderId="35" xfId="15" applyFont="1" applyFill="1" applyBorder="1" applyAlignment="1">
      <alignment horizontal="center" vertical="top"/>
      <protection/>
    </xf>
    <xf numFmtId="0" fontId="29" fillId="24" borderId="36" xfId="15" applyFont="1" applyFill="1" applyBorder="1" applyAlignment="1">
      <alignment horizontal="center" vertical="top"/>
      <protection/>
    </xf>
    <xf numFmtId="0" fontId="29" fillId="24" borderId="37" xfId="15" applyFont="1" applyFill="1" applyBorder="1" applyAlignment="1">
      <alignment horizontal="center" vertical="top"/>
      <protection/>
    </xf>
    <xf numFmtId="3" fontId="29" fillId="24" borderId="26" xfId="15" applyNumberFormat="1" applyFont="1" applyFill="1" applyBorder="1" applyAlignment="1">
      <alignment horizontal="center" vertical="top" wrapText="1"/>
      <protection/>
    </xf>
    <xf numFmtId="3" fontId="29" fillId="24" borderId="32" xfId="15" applyNumberFormat="1" applyFont="1" applyFill="1" applyBorder="1" applyAlignment="1">
      <alignment horizontal="center" vertical="top" wrapText="1"/>
      <protection/>
    </xf>
    <xf numFmtId="37" fontId="29" fillId="24" borderId="26" xfId="45" applyNumberFormat="1" applyFont="1" applyFill="1" applyBorder="1" applyAlignment="1">
      <alignment horizontal="center" vertical="top"/>
    </xf>
    <xf numFmtId="37" fontId="29" fillId="24" borderId="32" xfId="45" applyNumberFormat="1" applyFont="1" applyFill="1" applyBorder="1" applyAlignment="1">
      <alignment horizontal="center" vertical="top"/>
    </xf>
    <xf numFmtId="0" fontId="36" fillId="24" borderId="21" xfId="15" applyFont="1" applyFill="1" applyBorder="1" applyAlignment="1">
      <alignment horizontal="left" vertical="top" wrapText="1"/>
      <protection/>
    </xf>
    <xf numFmtId="0" fontId="36" fillId="24" borderId="21" xfId="15" applyFont="1" applyFill="1" applyBorder="1" applyAlignment="1">
      <alignment horizontal="left" vertical="top"/>
      <protection/>
    </xf>
    <xf numFmtId="0" fontId="29" fillId="24" borderId="28" xfId="15" applyFont="1" applyFill="1" applyBorder="1" applyAlignment="1">
      <alignment horizontal="left" vertical="top" wrapText="1"/>
      <protection/>
    </xf>
    <xf numFmtId="0" fontId="29" fillId="24" borderId="28" xfId="15" applyFont="1" applyFill="1" applyBorder="1" applyAlignment="1">
      <alignment horizontal="left" vertical="top"/>
      <protection/>
    </xf>
    <xf numFmtId="0" fontId="4" fillId="24" borderId="0" xfId="15" applyFont="1" applyFill="1" applyAlignment="1">
      <alignment horizontal="left" vertical="top" wrapText="1"/>
      <protection/>
    </xf>
    <xf numFmtId="49" fontId="4" fillId="24" borderId="0" xfId="15" applyNumberFormat="1" applyFont="1" applyFill="1" applyAlignment="1" quotePrefix="1">
      <alignment horizontal="left" vertical="top"/>
      <protection/>
    </xf>
    <xf numFmtId="0" fontId="45" fillId="24" borderId="0" xfId="15" applyFont="1" applyFill="1" applyBorder="1" applyAlignment="1">
      <alignment horizontal="center" wrapText="1"/>
      <protection/>
    </xf>
  </cellXfs>
  <cellStyles count="53">
    <cellStyle name="Normal" xfId="0"/>
    <cellStyle name="_ET_STYLE_NoName_00_"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edger 17 x 11 in" xfId="55"/>
    <cellStyle name="Linked Cell" xfId="56"/>
    <cellStyle name="Neutral" xfId="57"/>
    <cellStyle name="Note" xfId="58"/>
    <cellStyle name="Output" xfId="59"/>
    <cellStyle name="Percent" xfId="60"/>
    <cellStyle name="Title" xfId="61"/>
    <cellStyle name="Total" xfId="62"/>
    <cellStyle name="vnhead3" xfId="63"/>
    <cellStyle name="vntxt1" xfId="64"/>
    <cellStyle name="vntxt2"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8</xdr:col>
      <xdr:colOff>485775</xdr:colOff>
      <xdr:row>1</xdr:row>
      <xdr:rowOff>38100</xdr:rowOff>
    </xdr:to>
    <xdr:pic>
      <xdr:nvPicPr>
        <xdr:cNvPr id="1" name="Picture 2" descr="\\192.168.2.2\He thong van ban\BTL04 - He thong cac bieu mau\I. BM Hanh chinh - Ke toan\25. Logo -Tieu de - Card visit chuan-Ve xe-Phoi dong dau\Header chot bieu mau\Moi chot\header v6.jpg"/>
        <xdr:cNvPicPr preferRelativeResize="1">
          <a:picLocks noChangeAspect="1"/>
        </xdr:cNvPicPr>
      </xdr:nvPicPr>
      <xdr:blipFill>
        <a:blip r:embed="rId1"/>
        <a:stretch>
          <a:fillRect/>
        </a:stretch>
      </xdr:blipFill>
      <xdr:spPr>
        <a:xfrm>
          <a:off x="0" y="19050"/>
          <a:ext cx="6619875"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8</xdr:row>
      <xdr:rowOff>95250</xdr:rowOff>
    </xdr:from>
    <xdr:to>
      <xdr:col>8</xdr:col>
      <xdr:colOff>800100</xdr:colOff>
      <xdr:row>13</xdr:row>
      <xdr:rowOff>47625</xdr:rowOff>
    </xdr:to>
    <xdr:sp>
      <xdr:nvSpPr>
        <xdr:cNvPr id="1" name="Rectangle 5"/>
        <xdr:cNvSpPr>
          <a:spLocks/>
        </xdr:cNvSpPr>
      </xdr:nvSpPr>
      <xdr:spPr>
        <a:xfrm>
          <a:off x="66675" y="1724025"/>
          <a:ext cx="6486525" cy="952500"/>
        </a:xfrm>
        <a:prstGeom prst="roundRect">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104775</xdr:colOff>
      <xdr:row>24</xdr:row>
      <xdr:rowOff>104775</xdr:rowOff>
    </xdr:from>
    <xdr:to>
      <xdr:col>7</xdr:col>
      <xdr:colOff>895350</xdr:colOff>
      <xdr:row>30</xdr:row>
      <xdr:rowOff>104775</xdr:rowOff>
    </xdr:to>
    <xdr:sp>
      <xdr:nvSpPr>
        <xdr:cNvPr id="2" name="AutoShape 3"/>
        <xdr:cNvSpPr>
          <a:spLocks/>
        </xdr:cNvSpPr>
      </xdr:nvSpPr>
      <xdr:spPr>
        <a:xfrm>
          <a:off x="104775" y="7153275"/>
          <a:ext cx="5581650" cy="1428750"/>
        </a:xfrm>
        <a:prstGeom prst="roundRect">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933450</xdr:colOff>
      <xdr:row>24</xdr:row>
      <xdr:rowOff>95250</xdr:rowOff>
    </xdr:from>
    <xdr:to>
      <xdr:col>10</xdr:col>
      <xdr:colOff>752475</xdr:colOff>
      <xdr:row>30</xdr:row>
      <xdr:rowOff>114300</xdr:rowOff>
    </xdr:to>
    <xdr:sp>
      <xdr:nvSpPr>
        <xdr:cNvPr id="3" name="AutoShape 4"/>
        <xdr:cNvSpPr>
          <a:spLocks/>
        </xdr:cNvSpPr>
      </xdr:nvSpPr>
      <xdr:spPr>
        <a:xfrm>
          <a:off x="5724525" y="7143750"/>
          <a:ext cx="2495550" cy="1447800"/>
        </a:xfrm>
        <a:prstGeom prst="roundRect">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857250</xdr:colOff>
      <xdr:row>8</xdr:row>
      <xdr:rowOff>85725</xdr:rowOff>
    </xdr:from>
    <xdr:to>
      <xdr:col>10</xdr:col>
      <xdr:colOff>790575</xdr:colOff>
      <xdr:row>13</xdr:row>
      <xdr:rowOff>38100</xdr:rowOff>
    </xdr:to>
    <xdr:sp>
      <xdr:nvSpPr>
        <xdr:cNvPr id="4" name="Rectangle 5"/>
        <xdr:cNvSpPr>
          <a:spLocks/>
        </xdr:cNvSpPr>
      </xdr:nvSpPr>
      <xdr:spPr>
        <a:xfrm>
          <a:off x="6610350" y="1714500"/>
          <a:ext cx="1647825" cy="952500"/>
        </a:xfrm>
        <a:prstGeom prst="roundRect">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2</xdr:col>
      <xdr:colOff>0</xdr:colOff>
      <xdr:row>0</xdr:row>
      <xdr:rowOff>0</xdr:rowOff>
    </xdr:from>
    <xdr:to>
      <xdr:col>8</xdr:col>
      <xdr:colOff>638175</xdr:colOff>
      <xdr:row>4</xdr:row>
      <xdr:rowOff>161925</xdr:rowOff>
    </xdr:to>
    <xdr:pic>
      <xdr:nvPicPr>
        <xdr:cNvPr id="5" name="Picture 10" descr="\\192.168.2.2\He thong van ban\BTL04 - He thong cac bieu mau\37. Logo chuan\Header chot bieu mau\header v5.jpg"/>
        <xdr:cNvPicPr preferRelativeResize="1">
          <a:picLocks noChangeAspect="1"/>
        </xdr:cNvPicPr>
      </xdr:nvPicPr>
      <xdr:blipFill>
        <a:blip r:embed="rId1"/>
        <a:stretch>
          <a:fillRect/>
        </a:stretch>
      </xdr:blipFill>
      <xdr:spPr>
        <a:xfrm>
          <a:off x="447675" y="0"/>
          <a:ext cx="5943600" cy="1019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8</xdr:row>
      <xdr:rowOff>95250</xdr:rowOff>
    </xdr:from>
    <xdr:to>
      <xdr:col>8</xdr:col>
      <xdr:colOff>800100</xdr:colOff>
      <xdr:row>13</xdr:row>
      <xdr:rowOff>47625</xdr:rowOff>
    </xdr:to>
    <xdr:sp>
      <xdr:nvSpPr>
        <xdr:cNvPr id="1" name="Rectangle 5"/>
        <xdr:cNvSpPr>
          <a:spLocks/>
        </xdr:cNvSpPr>
      </xdr:nvSpPr>
      <xdr:spPr>
        <a:xfrm>
          <a:off x="66675" y="1724025"/>
          <a:ext cx="6505575" cy="952500"/>
        </a:xfrm>
        <a:prstGeom prst="roundRect">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857250</xdr:colOff>
      <xdr:row>8</xdr:row>
      <xdr:rowOff>85725</xdr:rowOff>
    </xdr:from>
    <xdr:to>
      <xdr:col>10</xdr:col>
      <xdr:colOff>790575</xdr:colOff>
      <xdr:row>13</xdr:row>
      <xdr:rowOff>38100</xdr:rowOff>
    </xdr:to>
    <xdr:sp>
      <xdr:nvSpPr>
        <xdr:cNvPr id="2" name="Rectangle 5"/>
        <xdr:cNvSpPr>
          <a:spLocks/>
        </xdr:cNvSpPr>
      </xdr:nvSpPr>
      <xdr:spPr>
        <a:xfrm>
          <a:off x="6629400" y="1714500"/>
          <a:ext cx="1647825" cy="952500"/>
        </a:xfrm>
        <a:prstGeom prst="roundRect">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104775</xdr:colOff>
      <xdr:row>30</xdr:row>
      <xdr:rowOff>104775</xdr:rowOff>
    </xdr:from>
    <xdr:to>
      <xdr:col>7</xdr:col>
      <xdr:colOff>895350</xdr:colOff>
      <xdr:row>36</xdr:row>
      <xdr:rowOff>104775</xdr:rowOff>
    </xdr:to>
    <xdr:sp>
      <xdr:nvSpPr>
        <xdr:cNvPr id="3" name="AutoShape 3"/>
        <xdr:cNvSpPr>
          <a:spLocks/>
        </xdr:cNvSpPr>
      </xdr:nvSpPr>
      <xdr:spPr>
        <a:xfrm>
          <a:off x="104775" y="8705850"/>
          <a:ext cx="5600700" cy="1428750"/>
        </a:xfrm>
        <a:prstGeom prst="roundRect">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933450</xdr:colOff>
      <xdr:row>30</xdr:row>
      <xdr:rowOff>95250</xdr:rowOff>
    </xdr:from>
    <xdr:to>
      <xdr:col>10</xdr:col>
      <xdr:colOff>752475</xdr:colOff>
      <xdr:row>36</xdr:row>
      <xdr:rowOff>114300</xdr:rowOff>
    </xdr:to>
    <xdr:sp>
      <xdr:nvSpPr>
        <xdr:cNvPr id="4" name="AutoShape 4"/>
        <xdr:cNvSpPr>
          <a:spLocks/>
        </xdr:cNvSpPr>
      </xdr:nvSpPr>
      <xdr:spPr>
        <a:xfrm>
          <a:off x="5743575" y="8696325"/>
          <a:ext cx="2495550" cy="1447800"/>
        </a:xfrm>
        <a:prstGeom prst="roundRect">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2</xdr:col>
      <xdr:colOff>352425</xdr:colOff>
      <xdr:row>0</xdr:row>
      <xdr:rowOff>0</xdr:rowOff>
    </xdr:from>
    <xdr:to>
      <xdr:col>9</xdr:col>
      <xdr:colOff>66675</xdr:colOff>
      <xdr:row>4</xdr:row>
      <xdr:rowOff>161925</xdr:rowOff>
    </xdr:to>
    <xdr:pic>
      <xdr:nvPicPr>
        <xdr:cNvPr id="5" name="Picture 10" descr="\\192.168.2.2\He thong van ban\BTL04 - He thong cac bieu mau\37. Logo chuan\Header chot bieu mau\header v5.jpg"/>
        <xdr:cNvPicPr preferRelativeResize="1">
          <a:picLocks noChangeAspect="1"/>
        </xdr:cNvPicPr>
      </xdr:nvPicPr>
      <xdr:blipFill>
        <a:blip r:embed="rId1"/>
        <a:stretch>
          <a:fillRect/>
        </a:stretch>
      </xdr:blipFill>
      <xdr:spPr>
        <a:xfrm>
          <a:off x="800100" y="0"/>
          <a:ext cx="594360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ucdv@airmekong.vn"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ducdv@airmekong.vn"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33"/>
  <sheetViews>
    <sheetView tabSelected="1" view="pageBreakPreview" zoomScaleSheetLayoutView="100" zoomScalePageLayoutView="0" workbookViewId="0" topLeftCell="A1">
      <selection activeCell="G6" sqref="G6"/>
    </sheetView>
  </sheetViews>
  <sheetFormatPr defaultColWidth="9.140625" defaultRowHeight="12.75"/>
  <cols>
    <col min="1" max="1" width="2.00390625" style="78" customWidth="1"/>
    <col min="2" max="2" width="9.28125" style="78" customWidth="1"/>
    <col min="3" max="3" width="14.140625" style="78" customWidth="1"/>
    <col min="4" max="4" width="9.140625" style="78" bestFit="1" customWidth="1"/>
    <col min="5" max="5" width="23.57421875" style="78" customWidth="1"/>
    <col min="6" max="6" width="10.00390625" style="78" customWidth="1"/>
    <col min="7" max="7" width="11.7109375" style="78" customWidth="1"/>
    <col min="8" max="8" width="12.140625" style="78" customWidth="1"/>
    <col min="9" max="9" width="12.421875" style="78" customWidth="1"/>
    <col min="10" max="10" width="9.140625" style="78" bestFit="1" customWidth="1"/>
    <col min="11" max="16384" width="9.140625" style="78" customWidth="1"/>
  </cols>
  <sheetData>
    <row r="1" s="77" customFormat="1" ht="78.75" customHeight="1">
      <c r="I1" s="19"/>
    </row>
    <row r="2" spans="1:9" s="79" customFormat="1" ht="18">
      <c r="A2" s="117" t="s">
        <v>0</v>
      </c>
      <c r="B2" s="118"/>
      <c r="C2" s="118"/>
      <c r="D2" s="118"/>
      <c r="E2" s="118"/>
      <c r="F2" s="118"/>
      <c r="G2" s="118"/>
      <c r="H2" s="118"/>
      <c r="I2" s="118"/>
    </row>
    <row r="3" spans="2:8" s="11" customFormat="1" ht="14.25" customHeight="1">
      <c r="B3" s="119" t="s">
        <v>1</v>
      </c>
      <c r="C3" s="119"/>
      <c r="D3" s="119" t="s">
        <v>2</v>
      </c>
      <c r="E3" s="119"/>
      <c r="F3" s="119"/>
      <c r="G3" s="11" t="s">
        <v>3</v>
      </c>
      <c r="H3" s="113" t="s">
        <v>4</v>
      </c>
    </row>
    <row r="4" spans="2:8" s="11" customFormat="1" ht="14.25" customHeight="1">
      <c r="B4" s="119" t="s">
        <v>5</v>
      </c>
      <c r="C4" s="119"/>
      <c r="D4" s="119" t="s">
        <v>6</v>
      </c>
      <c r="E4" s="119"/>
      <c r="F4" s="119"/>
      <c r="G4" s="11" t="s">
        <v>7</v>
      </c>
      <c r="H4" s="11" t="s">
        <v>8</v>
      </c>
    </row>
    <row r="5" spans="2:9" s="11" customFormat="1" ht="14.25" customHeight="1">
      <c r="B5" s="119" t="s">
        <v>9</v>
      </c>
      <c r="C5" s="119"/>
      <c r="D5" s="119" t="s">
        <v>10</v>
      </c>
      <c r="E5" s="119"/>
      <c r="F5" s="119"/>
      <c r="G5" s="11" t="s">
        <v>11</v>
      </c>
      <c r="H5" s="119" t="s">
        <v>12</v>
      </c>
      <c r="I5" s="119"/>
    </row>
    <row r="6" spans="2:9" s="11" customFormat="1" ht="14.25" customHeight="1">
      <c r="B6" s="119" t="s">
        <v>13</v>
      </c>
      <c r="C6" s="119"/>
      <c r="D6" s="120">
        <v>1700581270</v>
      </c>
      <c r="E6" s="120"/>
      <c r="F6" s="120"/>
      <c r="G6" s="75" t="s">
        <v>14</v>
      </c>
      <c r="H6" s="11" t="s">
        <v>15</v>
      </c>
      <c r="I6" s="80"/>
    </row>
    <row r="7" spans="2:9" s="11" customFormat="1" ht="14.25" customHeight="1">
      <c r="B7" s="75" t="s">
        <v>16</v>
      </c>
      <c r="C7" s="116"/>
      <c r="D7" s="116" t="s">
        <v>17</v>
      </c>
      <c r="F7" s="75"/>
      <c r="G7" s="11" t="s">
        <v>152</v>
      </c>
      <c r="I7" s="80"/>
    </row>
    <row r="8" spans="2:9" s="11" customFormat="1" ht="14.25" customHeight="1">
      <c r="B8" s="11" t="s">
        <v>18</v>
      </c>
      <c r="C8" s="81"/>
      <c r="D8" s="119" t="s">
        <v>19</v>
      </c>
      <c r="E8" s="119"/>
      <c r="F8" s="119"/>
      <c r="G8" s="75"/>
      <c r="H8" s="120"/>
      <c r="I8" s="120"/>
    </row>
    <row r="9" spans="2:9" s="11" customFormat="1" ht="14.25" customHeight="1">
      <c r="B9" s="11" t="s">
        <v>14</v>
      </c>
      <c r="C9" s="81"/>
      <c r="D9" s="119" t="s">
        <v>20</v>
      </c>
      <c r="E9" s="119"/>
      <c r="F9" s="119"/>
      <c r="G9" s="75"/>
      <c r="H9" s="76"/>
      <c r="I9" s="76"/>
    </row>
    <row r="10" spans="2:9" s="11" customFormat="1" ht="14.25" customHeight="1">
      <c r="B10" s="11" t="s">
        <v>21</v>
      </c>
      <c r="C10" s="81"/>
      <c r="D10" s="121" t="s">
        <v>22</v>
      </c>
      <c r="E10" s="120"/>
      <c r="F10" s="75"/>
      <c r="G10" s="75"/>
      <c r="H10" s="76"/>
      <c r="I10" s="76"/>
    </row>
    <row r="11" spans="2:9" s="82" customFormat="1" ht="9" customHeight="1">
      <c r="B11" s="74"/>
      <c r="C11" s="122"/>
      <c r="D11" s="122"/>
      <c r="E11" s="122"/>
      <c r="F11" s="74"/>
      <c r="G11" s="74"/>
      <c r="H11" s="74"/>
      <c r="I11" s="74"/>
    </row>
    <row r="12" spans="2:9" s="11" customFormat="1" ht="28.5" customHeight="1">
      <c r="B12" s="12" t="s">
        <v>23</v>
      </c>
      <c r="C12" s="123" t="s">
        <v>24</v>
      </c>
      <c r="D12" s="124"/>
      <c r="E12" s="125"/>
      <c r="F12" s="13" t="s">
        <v>25</v>
      </c>
      <c r="G12" s="13" t="s">
        <v>26</v>
      </c>
      <c r="H12" s="13" t="s">
        <v>27</v>
      </c>
      <c r="I12" s="12" t="s">
        <v>28</v>
      </c>
    </row>
    <row r="13" spans="2:9" s="11" customFormat="1" ht="14.25" customHeight="1">
      <c r="B13" s="12">
        <v>1</v>
      </c>
      <c r="C13" s="126" t="s">
        <v>29</v>
      </c>
      <c r="D13" s="127"/>
      <c r="E13" s="127"/>
      <c r="F13" s="12">
        <v>1</v>
      </c>
      <c r="G13" s="53">
        <f>5568000/1.1</f>
        <v>5061818.181818182</v>
      </c>
      <c r="H13" s="102">
        <f>G13*F13</f>
        <v>5061818.181818182</v>
      </c>
      <c r="I13" s="12"/>
    </row>
    <row r="14" spans="2:9" s="87" customFormat="1" ht="14.25" customHeight="1">
      <c r="B14" s="83"/>
      <c r="C14" s="128" t="s">
        <v>30</v>
      </c>
      <c r="D14" s="129"/>
      <c r="E14" s="129"/>
      <c r="F14" s="84"/>
      <c r="G14" s="85"/>
      <c r="H14" s="86"/>
      <c r="I14" s="84"/>
    </row>
    <row r="15" spans="2:9" s="87" customFormat="1" ht="92.25" customHeight="1">
      <c r="B15" s="88"/>
      <c r="C15" s="130" t="s">
        <v>31</v>
      </c>
      <c r="D15" s="131"/>
      <c r="E15" s="131"/>
      <c r="F15" s="89"/>
      <c r="G15" s="90"/>
      <c r="H15" s="91"/>
      <c r="I15" s="89"/>
    </row>
    <row r="16" spans="2:9" s="11" customFormat="1" ht="15" customHeight="1">
      <c r="B16" s="92"/>
      <c r="C16" s="93"/>
      <c r="D16" s="93"/>
      <c r="E16" s="94"/>
      <c r="F16" s="132" t="s">
        <v>32</v>
      </c>
      <c r="G16" s="133"/>
      <c r="H16" s="103">
        <f>SUM(H13:H15)</f>
        <v>5061818.181818182</v>
      </c>
      <c r="I16" s="95"/>
    </row>
    <row r="17" spans="2:9" s="11" customFormat="1" ht="15" customHeight="1">
      <c r="B17" s="96"/>
      <c r="C17" s="64"/>
      <c r="D17" s="64"/>
      <c r="E17" s="97"/>
      <c r="F17" s="134" t="s">
        <v>33</v>
      </c>
      <c r="G17" s="134"/>
      <c r="H17" s="103">
        <f>+H16*0.1</f>
        <v>506181.8181818182</v>
      </c>
      <c r="I17" s="98"/>
    </row>
    <row r="18" spans="2:9" s="11" customFormat="1" ht="15" customHeight="1">
      <c r="B18" s="96"/>
      <c r="C18" s="64"/>
      <c r="D18" s="64"/>
      <c r="E18" s="97"/>
      <c r="F18" s="135" t="s">
        <v>34</v>
      </c>
      <c r="G18" s="136"/>
      <c r="H18" s="112">
        <f>+H17+H16</f>
        <v>5568000</v>
      </c>
      <c r="I18" s="98"/>
    </row>
    <row r="19" spans="2:9" s="1" customFormat="1" ht="7.5" customHeight="1">
      <c r="B19" s="5"/>
      <c r="F19" s="22"/>
      <c r="G19" s="22"/>
      <c r="H19" s="23"/>
      <c r="I19" s="5"/>
    </row>
    <row r="20" spans="2:9" s="54" customFormat="1" ht="18" customHeight="1">
      <c r="B20" s="137" t="s">
        <v>35</v>
      </c>
      <c r="C20" s="138"/>
      <c r="D20" s="138"/>
      <c r="E20" s="138"/>
      <c r="F20" s="138"/>
      <c r="G20" s="138"/>
      <c r="H20" s="138"/>
      <c r="I20" s="139"/>
    </row>
    <row r="21" spans="2:9" s="52" customFormat="1" ht="15" customHeight="1">
      <c r="B21" s="99" t="s">
        <v>36</v>
      </c>
      <c r="C21" s="54"/>
      <c r="D21" s="54"/>
      <c r="E21" s="54"/>
      <c r="F21" s="43"/>
      <c r="G21" s="100"/>
      <c r="H21" s="100"/>
      <c r="I21" s="43"/>
    </row>
    <row r="22" spans="2:9" s="52" customFormat="1" ht="15" customHeight="1">
      <c r="B22" s="60" t="s">
        <v>37</v>
      </c>
      <c r="C22" s="54"/>
      <c r="D22" s="54"/>
      <c r="E22" s="54"/>
      <c r="F22" s="43"/>
      <c r="G22" s="100"/>
      <c r="H22" s="101"/>
      <c r="I22" s="43"/>
    </row>
    <row r="23" spans="2:13" s="52" customFormat="1" ht="15" customHeight="1">
      <c r="B23" s="60" t="s">
        <v>38</v>
      </c>
      <c r="C23" s="54"/>
      <c r="D23" s="54"/>
      <c r="E23" s="54"/>
      <c r="F23" s="43"/>
      <c r="G23" s="100"/>
      <c r="H23" s="100"/>
      <c r="I23" s="43"/>
      <c r="J23" s="61"/>
      <c r="K23" s="61"/>
      <c r="L23" s="61"/>
      <c r="M23" s="61"/>
    </row>
    <row r="24" spans="2:13" s="52" customFormat="1" ht="15" customHeight="1">
      <c r="B24" s="60" t="s">
        <v>147</v>
      </c>
      <c r="C24" s="54"/>
      <c r="D24" s="54"/>
      <c r="E24" s="54"/>
      <c r="F24" s="43"/>
      <c r="G24" s="100"/>
      <c r="H24" s="100"/>
      <c r="I24" s="43"/>
      <c r="J24" s="61"/>
      <c r="K24" s="61"/>
      <c r="L24" s="61"/>
      <c r="M24" s="61"/>
    </row>
    <row r="25" spans="2:13" s="52" customFormat="1" ht="15" customHeight="1">
      <c r="B25" s="99" t="s">
        <v>39</v>
      </c>
      <c r="C25" s="54"/>
      <c r="D25" s="54"/>
      <c r="E25" s="54"/>
      <c r="F25" s="43"/>
      <c r="G25" s="100"/>
      <c r="H25" s="100"/>
      <c r="I25" s="43"/>
      <c r="J25" s="61"/>
      <c r="K25" s="61"/>
      <c r="L25" s="61"/>
      <c r="M25" s="61"/>
    </row>
    <row r="26" spans="2:13" s="52" customFormat="1" ht="33" customHeight="1">
      <c r="B26" s="140" t="s">
        <v>40</v>
      </c>
      <c r="C26" s="140"/>
      <c r="D26" s="140"/>
      <c r="E26" s="140"/>
      <c r="F26" s="140"/>
      <c r="G26" s="140"/>
      <c r="H26" s="140"/>
      <c r="I26" s="140"/>
      <c r="J26" s="61"/>
      <c r="K26" s="61"/>
      <c r="L26" s="61"/>
      <c r="M26" s="61"/>
    </row>
    <row r="27" spans="2:13" s="52" customFormat="1" ht="15" customHeight="1">
      <c r="B27" s="60" t="s">
        <v>41</v>
      </c>
      <c r="C27" s="54"/>
      <c r="D27" s="141" t="s">
        <v>148</v>
      </c>
      <c r="E27" s="141"/>
      <c r="F27" s="141"/>
      <c r="G27" s="141"/>
      <c r="H27" s="141"/>
      <c r="I27" s="141"/>
      <c r="J27" s="61"/>
      <c r="K27" s="61"/>
      <c r="L27" s="61"/>
      <c r="M27" s="61"/>
    </row>
    <row r="28" spans="2:13" s="52" customFormat="1" ht="15" customHeight="1">
      <c r="B28" s="58"/>
      <c r="C28" s="54"/>
      <c r="D28" s="141" t="s">
        <v>149</v>
      </c>
      <c r="E28" s="141"/>
      <c r="F28" s="141"/>
      <c r="G28" s="141"/>
      <c r="H28" s="141"/>
      <c r="I28" s="141"/>
      <c r="J28" s="61"/>
      <c r="K28" s="61"/>
      <c r="L28" s="61"/>
      <c r="M28" s="61"/>
    </row>
    <row r="29" spans="2:13" s="52" customFormat="1" ht="15.75">
      <c r="B29" s="58"/>
      <c r="C29" s="54"/>
      <c r="D29" s="142" t="s">
        <v>44</v>
      </c>
      <c r="E29" s="142"/>
      <c r="F29" s="142"/>
      <c r="G29" s="142"/>
      <c r="H29" s="142"/>
      <c r="I29" s="142"/>
      <c r="J29" s="61"/>
      <c r="K29" s="61"/>
      <c r="L29" s="61"/>
      <c r="M29" s="61"/>
    </row>
    <row r="30" spans="2:9" s="61" customFormat="1" ht="33" customHeight="1">
      <c r="B30" s="140" t="s">
        <v>150</v>
      </c>
      <c r="C30" s="140"/>
      <c r="D30" s="140"/>
      <c r="E30" s="140"/>
      <c r="F30" s="140"/>
      <c r="G30" s="140"/>
      <c r="H30" s="140"/>
      <c r="I30" s="140"/>
    </row>
    <row r="31" spans="2:13" s="52" customFormat="1" ht="15" customHeight="1">
      <c r="B31" s="58"/>
      <c r="C31" s="54"/>
      <c r="D31" s="54"/>
      <c r="E31" s="54"/>
      <c r="F31" s="43"/>
      <c r="G31" s="100"/>
      <c r="H31" s="100"/>
      <c r="I31" s="43"/>
      <c r="J31" s="61"/>
      <c r="K31" s="61"/>
      <c r="L31" s="61"/>
      <c r="M31" s="61"/>
    </row>
    <row r="32" spans="2:13" s="52" customFormat="1" ht="15" customHeight="1">
      <c r="B32" s="143" t="s">
        <v>45</v>
      </c>
      <c r="C32" s="143"/>
      <c r="D32" s="54"/>
      <c r="E32" s="189" t="s">
        <v>153</v>
      </c>
      <c r="F32" s="146"/>
      <c r="G32" s="147" t="s">
        <v>46</v>
      </c>
      <c r="H32" s="147"/>
      <c r="I32" s="147"/>
      <c r="J32" s="61"/>
      <c r="K32" s="61"/>
      <c r="L32" s="61"/>
      <c r="M32" s="61"/>
    </row>
    <row r="33" spans="2:13" s="3" customFormat="1" ht="98.25" customHeight="1">
      <c r="B33" s="144"/>
      <c r="C33" s="144"/>
      <c r="D33" s="1"/>
      <c r="E33" s="146"/>
      <c r="F33" s="146"/>
      <c r="G33" s="1"/>
      <c r="H33" s="145"/>
      <c r="I33" s="145"/>
      <c r="J33" s="4"/>
      <c r="K33" s="4"/>
      <c r="L33" s="4"/>
      <c r="M33" s="4"/>
    </row>
  </sheetData>
  <sheetProtection/>
  <mergeCells count="33">
    <mergeCell ref="D29:I29"/>
    <mergeCell ref="B30:I30"/>
    <mergeCell ref="B32:C32"/>
    <mergeCell ref="B33:C33"/>
    <mergeCell ref="H33:I33"/>
    <mergeCell ref="E32:F33"/>
    <mergeCell ref="G32:I32"/>
    <mergeCell ref="F17:G17"/>
    <mergeCell ref="F18:G18"/>
    <mergeCell ref="B20:I20"/>
    <mergeCell ref="B26:I26"/>
    <mergeCell ref="D27:I27"/>
    <mergeCell ref="D28:I28"/>
    <mergeCell ref="C11:E11"/>
    <mergeCell ref="C12:E12"/>
    <mergeCell ref="C13:E13"/>
    <mergeCell ref="C14:E14"/>
    <mergeCell ref="C15:E15"/>
    <mergeCell ref="F16:G16"/>
    <mergeCell ref="B6:C6"/>
    <mergeCell ref="D6:F6"/>
    <mergeCell ref="D8:F8"/>
    <mergeCell ref="H8:I8"/>
    <mergeCell ref="D9:F9"/>
    <mergeCell ref="D10:E10"/>
    <mergeCell ref="A2:I2"/>
    <mergeCell ref="B3:C3"/>
    <mergeCell ref="D3:F3"/>
    <mergeCell ref="B4:C4"/>
    <mergeCell ref="D4:F4"/>
    <mergeCell ref="B5:C5"/>
    <mergeCell ref="D5:F5"/>
    <mergeCell ref="H5:I5"/>
  </mergeCells>
  <printOptions/>
  <pageMargins left="0.19652777777777777" right="0.19652777777777777" top="0.19652777777777777" bottom="0.19652777777777777" header="0.3145833333333333" footer="0.3145833333333333"/>
  <pageSetup horizontalDpi="600" verticalDpi="600" orientation="portrait" paperSize="9" scale="72" r:id="rId4"/>
  <rowBreaks count="1" manualBreakCount="1">
    <brk id="33" max="255" man="1"/>
  </rowBreaks>
  <drawing r:id="rId3"/>
  <legacyDrawing r:id="rId2"/>
</worksheet>
</file>

<file path=xl/worksheets/sheet2.xml><?xml version="1.0" encoding="utf-8"?>
<worksheet xmlns="http://schemas.openxmlformats.org/spreadsheetml/2006/main" xmlns:r="http://schemas.openxmlformats.org/officeDocument/2006/relationships">
  <dimension ref="A1:K32"/>
  <sheetViews>
    <sheetView view="pageBreakPreview" zoomScaleSheetLayoutView="100" zoomScalePageLayoutView="0" workbookViewId="0" topLeftCell="A1">
      <selection activeCell="D6" sqref="D6"/>
    </sheetView>
  </sheetViews>
  <sheetFormatPr defaultColWidth="9.140625" defaultRowHeight="12.75"/>
  <cols>
    <col min="1" max="1" width="2.00390625" style="18" bestFit="1" customWidth="1"/>
    <col min="2" max="2" width="4.7109375" style="18" customWidth="1"/>
    <col min="3" max="3" width="12.8515625" style="18" customWidth="1"/>
    <col min="4" max="4" width="12.140625" style="18" bestFit="1" customWidth="1"/>
    <col min="5" max="5" width="16.57421875" style="18" customWidth="1"/>
    <col min="6" max="6" width="9.57421875" style="18" customWidth="1"/>
    <col min="7" max="7" width="14.00390625" style="18" bestFit="1" customWidth="1"/>
    <col min="8" max="8" width="14.421875" style="18" bestFit="1" customWidth="1"/>
    <col min="9" max="9" width="13.57421875" style="18" bestFit="1" customWidth="1"/>
    <col min="10" max="10" width="12.140625" style="18" bestFit="1" customWidth="1"/>
    <col min="11" max="11" width="12.140625" style="20" customWidth="1"/>
    <col min="12" max="12" width="9.140625" style="18" bestFit="1" customWidth="1"/>
    <col min="13" max="16384" width="9.140625" style="18" customWidth="1"/>
  </cols>
  <sheetData>
    <row r="1" spans="1:11" ht="27" customHeight="1">
      <c r="A1" s="18" t="s">
        <v>47</v>
      </c>
      <c r="K1" s="19"/>
    </row>
    <row r="2" s="24" customFormat="1" ht="13.5" customHeight="1">
      <c r="K2" s="72"/>
    </row>
    <row r="3" s="24" customFormat="1" ht="13.5" customHeight="1">
      <c r="K3" s="72"/>
    </row>
    <row r="4" s="24" customFormat="1" ht="13.5" customHeight="1">
      <c r="K4" s="72"/>
    </row>
    <row r="5" s="24" customFormat="1" ht="13.5" customHeight="1">
      <c r="K5" s="72"/>
    </row>
    <row r="6" spans="1:11" s="24" customFormat="1" ht="13.5" customHeight="1" thickBot="1">
      <c r="A6" s="27"/>
      <c r="B6" s="27"/>
      <c r="C6" s="27"/>
      <c r="D6" s="27"/>
      <c r="E6" s="27"/>
      <c r="F6" s="27"/>
      <c r="G6" s="27"/>
      <c r="H6" s="27"/>
      <c r="I6" s="27"/>
      <c r="J6" s="27"/>
      <c r="K6" s="73"/>
    </row>
    <row r="7" spans="10:11" s="24" customFormat="1" ht="13.5" customHeight="1" thickTop="1">
      <c r="J7" s="26"/>
      <c r="K7" s="25"/>
    </row>
    <row r="8" spans="1:11" s="24" customFormat="1" ht="20.25">
      <c r="A8" s="148" t="s">
        <v>48</v>
      </c>
      <c r="B8" s="148"/>
      <c r="C8" s="148"/>
      <c r="D8" s="148"/>
      <c r="E8" s="148"/>
      <c r="F8" s="148"/>
      <c r="G8" s="148"/>
      <c r="H8" s="148"/>
      <c r="I8" s="148"/>
      <c r="J8" s="148"/>
      <c r="K8" s="148"/>
    </row>
    <row r="9" s="24" customFormat="1" ht="15.75">
      <c r="K9" s="32"/>
    </row>
    <row r="10" spans="2:11" s="24" customFormat="1" ht="15.75">
      <c r="B10" s="149" t="s">
        <v>49</v>
      </c>
      <c r="C10" s="149"/>
      <c r="D10" s="141" t="s">
        <v>19</v>
      </c>
      <c r="E10" s="141"/>
      <c r="F10" s="141"/>
      <c r="G10" s="141"/>
      <c r="H10" s="52"/>
      <c r="I10" s="52"/>
      <c r="J10" s="24" t="s">
        <v>50</v>
      </c>
      <c r="K10" s="114" t="s">
        <v>51</v>
      </c>
    </row>
    <row r="11" spans="2:11" s="24" customFormat="1" ht="15.75">
      <c r="B11" s="149" t="s">
        <v>52</v>
      </c>
      <c r="C11" s="149"/>
      <c r="D11" s="141" t="s">
        <v>53</v>
      </c>
      <c r="E11" s="141"/>
      <c r="F11" s="141"/>
      <c r="G11" s="141"/>
      <c r="H11" s="52"/>
      <c r="I11" s="52"/>
      <c r="J11" s="24" t="s">
        <v>54</v>
      </c>
      <c r="K11" s="31" t="s">
        <v>55</v>
      </c>
    </row>
    <row r="12" spans="2:11" s="24" customFormat="1" ht="15.75">
      <c r="B12" s="149" t="s">
        <v>56</v>
      </c>
      <c r="C12" s="149"/>
      <c r="D12" s="150" t="s">
        <v>57</v>
      </c>
      <c r="E12" s="150"/>
      <c r="F12" s="150"/>
      <c r="G12" s="59" t="s">
        <v>58</v>
      </c>
      <c r="H12" s="62" t="s">
        <v>59</v>
      </c>
      <c r="I12" s="52"/>
      <c r="J12" s="24" t="s">
        <v>60</v>
      </c>
      <c r="K12" s="114" t="s">
        <v>61</v>
      </c>
    </row>
    <row r="13" spans="2:11" s="24" customFormat="1" ht="15.75">
      <c r="B13" s="149" t="s">
        <v>62</v>
      </c>
      <c r="C13" s="149"/>
      <c r="D13" s="151" t="s">
        <v>17</v>
      </c>
      <c r="E13" s="151"/>
      <c r="G13" s="52" t="s">
        <v>63</v>
      </c>
      <c r="H13" s="151" t="s">
        <v>64</v>
      </c>
      <c r="I13" s="151"/>
      <c r="J13" s="24" t="s">
        <v>65</v>
      </c>
      <c r="K13" s="29" t="s">
        <v>66</v>
      </c>
    </row>
    <row r="14" s="24" customFormat="1" ht="15.75">
      <c r="K14" s="32"/>
    </row>
    <row r="15" spans="2:11" s="24" customFormat="1" ht="15.75">
      <c r="B15" s="152" t="s">
        <v>67</v>
      </c>
      <c r="C15" s="152"/>
      <c r="D15" s="152"/>
      <c r="E15" s="152"/>
      <c r="F15" s="152"/>
      <c r="G15" s="152"/>
      <c r="H15" s="152"/>
      <c r="I15" s="152"/>
      <c r="J15" s="152"/>
      <c r="K15" s="152"/>
    </row>
    <row r="16" s="24" customFormat="1" ht="6.75" customHeight="1">
      <c r="K16" s="32"/>
    </row>
    <row r="17" spans="2:11" s="24" customFormat="1" ht="31.5">
      <c r="B17" s="34" t="s">
        <v>23</v>
      </c>
      <c r="C17" s="153" t="s">
        <v>68</v>
      </c>
      <c r="D17" s="153"/>
      <c r="E17" s="153"/>
      <c r="F17" s="35" t="s">
        <v>25</v>
      </c>
      <c r="G17" s="36" t="s">
        <v>26</v>
      </c>
      <c r="H17" s="36" t="s">
        <v>69</v>
      </c>
      <c r="I17" s="36" t="s">
        <v>70</v>
      </c>
      <c r="J17" s="36" t="s">
        <v>71</v>
      </c>
      <c r="K17" s="35" t="s">
        <v>72</v>
      </c>
    </row>
    <row r="18" spans="2:11" s="52" customFormat="1" ht="15.75">
      <c r="B18" s="37">
        <v>1</v>
      </c>
      <c r="C18" s="154" t="s">
        <v>29</v>
      </c>
      <c r="D18" s="155"/>
      <c r="E18" s="155"/>
      <c r="F18" s="37">
        <v>5</v>
      </c>
      <c r="G18" s="53">
        <f>5568000/1.1</f>
        <v>5061818.181818182</v>
      </c>
      <c r="H18" s="53">
        <f>+G18*0.1</f>
        <v>506181.8181818182</v>
      </c>
      <c r="I18" s="53">
        <f>(H18+G18)*F18</f>
        <v>27840000</v>
      </c>
      <c r="J18" s="38" t="s">
        <v>73</v>
      </c>
      <c r="K18" s="37" t="s">
        <v>74</v>
      </c>
    </row>
    <row r="19" spans="2:11" s="54" customFormat="1" ht="15.75">
      <c r="B19" s="46"/>
      <c r="C19" s="158" t="s">
        <v>30</v>
      </c>
      <c r="D19" s="159"/>
      <c r="E19" s="159"/>
      <c r="F19" s="46"/>
      <c r="G19" s="55"/>
      <c r="H19" s="55"/>
      <c r="I19" s="55"/>
      <c r="J19" s="47"/>
      <c r="K19" s="46"/>
    </row>
    <row r="20" spans="2:11" s="54" customFormat="1" ht="111" customHeight="1">
      <c r="B20" s="50"/>
      <c r="C20" s="160" t="s">
        <v>31</v>
      </c>
      <c r="D20" s="161"/>
      <c r="E20" s="161"/>
      <c r="F20" s="50"/>
      <c r="G20" s="56"/>
      <c r="H20" s="56"/>
      <c r="I20" s="56"/>
      <c r="J20" s="51"/>
      <c r="K20" s="50"/>
    </row>
    <row r="21" spans="2:11" s="52" customFormat="1" ht="15.75">
      <c r="B21" s="37">
        <v>2</v>
      </c>
      <c r="C21" s="154" t="s">
        <v>75</v>
      </c>
      <c r="D21" s="155"/>
      <c r="E21" s="155"/>
      <c r="F21" s="37">
        <v>5</v>
      </c>
      <c r="G21" s="53">
        <f>5568000/1.1</f>
        <v>5061818.181818182</v>
      </c>
      <c r="H21" s="53">
        <f>+G21*0.1</f>
        <v>506181.8181818182</v>
      </c>
      <c r="I21" s="53">
        <f>(H21+G21)*F21</f>
        <v>27840000</v>
      </c>
      <c r="J21" s="38" t="s">
        <v>76</v>
      </c>
      <c r="K21" s="37" t="s">
        <v>74</v>
      </c>
    </row>
    <row r="22" spans="2:11" s="54" customFormat="1" ht="15.75">
      <c r="B22" s="46"/>
      <c r="C22" s="158" t="s">
        <v>30</v>
      </c>
      <c r="D22" s="159"/>
      <c r="E22" s="159"/>
      <c r="F22" s="46"/>
      <c r="G22" s="55"/>
      <c r="H22" s="55"/>
      <c r="I22" s="55"/>
      <c r="J22" s="47"/>
      <c r="K22" s="46"/>
    </row>
    <row r="23" spans="2:11" s="54" customFormat="1" ht="94.5" customHeight="1">
      <c r="B23" s="48"/>
      <c r="C23" s="162" t="s">
        <v>77</v>
      </c>
      <c r="D23" s="163"/>
      <c r="E23" s="163"/>
      <c r="F23" s="48"/>
      <c r="G23" s="57"/>
      <c r="H23" s="57"/>
      <c r="I23" s="57"/>
      <c r="J23" s="49"/>
      <c r="K23" s="48"/>
    </row>
    <row r="24" spans="2:11" s="24" customFormat="1" ht="9.75" customHeight="1">
      <c r="B24" s="33"/>
      <c r="C24" s="41"/>
      <c r="D24" s="42"/>
      <c r="E24" s="42"/>
      <c r="F24" s="43"/>
      <c r="G24" s="44"/>
      <c r="H24" s="44"/>
      <c r="I24" s="44"/>
      <c r="J24" s="45"/>
      <c r="K24" s="43"/>
    </row>
    <row r="25" s="24" customFormat="1" ht="15.75">
      <c r="K25" s="32"/>
    </row>
    <row r="26" spans="2:11" s="24" customFormat="1" ht="15.75">
      <c r="B26" s="39" t="s">
        <v>78</v>
      </c>
      <c r="D26" s="149"/>
      <c r="E26" s="149"/>
      <c r="F26" s="149"/>
      <c r="G26" s="149"/>
      <c r="I26" s="39" t="s">
        <v>79</v>
      </c>
      <c r="J26" s="28" t="s">
        <v>80</v>
      </c>
      <c r="K26" s="40"/>
    </row>
    <row r="27" spans="2:11" s="24" customFormat="1" ht="15.75">
      <c r="B27" s="39" t="s">
        <v>81</v>
      </c>
      <c r="D27" s="156" t="s">
        <v>82</v>
      </c>
      <c r="E27" s="156"/>
      <c r="F27" s="156"/>
      <c r="G27" s="156"/>
      <c r="I27" s="39" t="s">
        <v>14</v>
      </c>
      <c r="J27" s="28" t="s">
        <v>83</v>
      </c>
      <c r="K27" s="40"/>
    </row>
    <row r="28" spans="2:11" s="24" customFormat="1" ht="15.75">
      <c r="B28" s="39" t="s">
        <v>84</v>
      </c>
      <c r="D28" s="24" t="s">
        <v>85</v>
      </c>
      <c r="H28" s="39"/>
      <c r="I28" s="39" t="s">
        <v>86</v>
      </c>
      <c r="J28" s="115" t="s">
        <v>87</v>
      </c>
      <c r="K28" s="40"/>
    </row>
    <row r="29" spans="2:8" s="24" customFormat="1" ht="15.75">
      <c r="B29" s="39" t="s">
        <v>88</v>
      </c>
      <c r="D29" s="24" t="s">
        <v>89</v>
      </c>
      <c r="H29" s="39"/>
    </row>
    <row r="30" spans="4:11" s="24" customFormat="1" ht="33.75" customHeight="1">
      <c r="D30" s="157" t="s">
        <v>90</v>
      </c>
      <c r="E30" s="157"/>
      <c r="F30" s="157"/>
      <c r="G30" s="157"/>
      <c r="H30" s="39"/>
      <c r="I30" s="39"/>
      <c r="J30" s="31"/>
      <c r="K30" s="30"/>
    </row>
    <row r="31" s="24" customFormat="1" ht="15.75">
      <c r="K31" s="32"/>
    </row>
    <row r="32" spans="8:10" ht="12.75">
      <c r="H32" s="21"/>
      <c r="I32" s="21"/>
      <c r="J32" s="21"/>
    </row>
  </sheetData>
  <sheetProtection/>
  <mergeCells count="21">
    <mergeCell ref="D27:G27"/>
    <mergeCell ref="D30:G30"/>
    <mergeCell ref="C19:E19"/>
    <mergeCell ref="C20:E20"/>
    <mergeCell ref="C21:E21"/>
    <mergeCell ref="C22:E22"/>
    <mergeCell ref="C23:E23"/>
    <mergeCell ref="D26:G26"/>
    <mergeCell ref="B13:C13"/>
    <mergeCell ref="D13:E13"/>
    <mergeCell ref="H13:I13"/>
    <mergeCell ref="B15:K15"/>
    <mergeCell ref="C17:E17"/>
    <mergeCell ref="C18:E18"/>
    <mergeCell ref="A8:K8"/>
    <mergeCell ref="B10:C10"/>
    <mergeCell ref="D10:G10"/>
    <mergeCell ref="B11:C11"/>
    <mergeCell ref="D11:G11"/>
    <mergeCell ref="B12:C12"/>
    <mergeCell ref="D12:F12"/>
  </mergeCells>
  <hyperlinks>
    <hyperlink ref="H12" r:id="rId1" display="ducdv@airmekong.vn"/>
  </hyperlinks>
  <printOptions/>
  <pageMargins left="0.18263888888888888" right="0.2222222222222222" top="0.4722222222222222" bottom="0.5118055555555555" header="0.5118055555555555" footer="0.5118055555555555"/>
  <pageSetup horizontalDpi="600" verticalDpi="600" orientation="portrait" scale="83" r:id="rId3"/>
  <drawing r:id="rId2"/>
</worksheet>
</file>

<file path=xl/worksheets/sheet3.xml><?xml version="1.0" encoding="utf-8"?>
<worksheet xmlns="http://schemas.openxmlformats.org/spreadsheetml/2006/main" xmlns:r="http://schemas.openxmlformats.org/officeDocument/2006/relationships">
  <dimension ref="A1:K37"/>
  <sheetViews>
    <sheetView view="pageBreakPreview" zoomScaleSheetLayoutView="100" zoomScalePageLayoutView="0" workbookViewId="0" topLeftCell="A1">
      <selection activeCell="C19" sqref="C19:E19"/>
    </sheetView>
  </sheetViews>
  <sheetFormatPr defaultColWidth="9.140625" defaultRowHeight="12.75"/>
  <cols>
    <col min="1" max="1" width="2.00390625" style="18" bestFit="1" customWidth="1"/>
    <col min="2" max="2" width="4.7109375" style="18" customWidth="1"/>
    <col min="3" max="3" width="13.8515625" style="18" customWidth="1"/>
    <col min="4" max="4" width="12.140625" style="18" bestFit="1" customWidth="1"/>
    <col min="5" max="5" width="18.140625" style="18" customWidth="1"/>
    <col min="6" max="6" width="7.28125" style="18" customWidth="1"/>
    <col min="7" max="7" width="14.00390625" style="18" bestFit="1" customWidth="1"/>
    <col min="8" max="8" width="14.421875" style="18" bestFit="1" customWidth="1"/>
    <col min="9" max="9" width="13.57421875" style="18" bestFit="1" customWidth="1"/>
    <col min="10" max="10" width="12.140625" style="18" bestFit="1" customWidth="1"/>
    <col min="11" max="11" width="12.140625" style="20" customWidth="1"/>
    <col min="12" max="12" width="9.140625" style="18" bestFit="1" customWidth="1"/>
    <col min="13" max="16384" width="9.140625" style="18" customWidth="1"/>
  </cols>
  <sheetData>
    <row r="1" ht="27" customHeight="1">
      <c r="K1" s="19"/>
    </row>
    <row r="2" s="24" customFormat="1" ht="13.5" customHeight="1">
      <c r="K2" s="72"/>
    </row>
    <row r="3" s="24" customFormat="1" ht="13.5" customHeight="1">
      <c r="K3" s="72"/>
    </row>
    <row r="4" s="24" customFormat="1" ht="13.5" customHeight="1">
      <c r="K4" s="72"/>
    </row>
    <row r="5" s="24" customFormat="1" ht="13.5" customHeight="1">
      <c r="K5" s="72"/>
    </row>
    <row r="6" spans="1:11" s="24" customFormat="1" ht="13.5" customHeight="1">
      <c r="A6" s="27"/>
      <c r="B6" s="27"/>
      <c r="C6" s="27"/>
      <c r="D6" s="27"/>
      <c r="E6" s="27"/>
      <c r="F6" s="27"/>
      <c r="G6" s="27"/>
      <c r="H6" s="27"/>
      <c r="I6" s="27"/>
      <c r="J6" s="27"/>
      <c r="K6" s="73"/>
    </row>
    <row r="7" spans="10:11" s="24" customFormat="1" ht="13.5" customHeight="1">
      <c r="J7" s="26"/>
      <c r="K7" s="25"/>
    </row>
    <row r="8" spans="1:11" s="24" customFormat="1" ht="20.25">
      <c r="A8" s="148" t="s">
        <v>48</v>
      </c>
      <c r="B8" s="148"/>
      <c r="C8" s="148"/>
      <c r="D8" s="148"/>
      <c r="E8" s="148"/>
      <c r="F8" s="148"/>
      <c r="G8" s="148"/>
      <c r="H8" s="148"/>
      <c r="I8" s="148"/>
      <c r="J8" s="148"/>
      <c r="K8" s="148"/>
    </row>
    <row r="9" s="24" customFormat="1" ht="15.75">
      <c r="K9" s="32"/>
    </row>
    <row r="10" spans="2:11" s="24" customFormat="1" ht="15.75">
      <c r="B10" s="149" t="s">
        <v>49</v>
      </c>
      <c r="C10" s="149"/>
      <c r="D10" s="141" t="s">
        <v>19</v>
      </c>
      <c r="E10" s="141"/>
      <c r="F10" s="141"/>
      <c r="G10" s="141"/>
      <c r="H10" s="52"/>
      <c r="I10" s="52"/>
      <c r="J10" s="24" t="s">
        <v>50</v>
      </c>
      <c r="K10" s="114" t="s">
        <v>51</v>
      </c>
    </row>
    <row r="11" spans="2:11" s="24" customFormat="1" ht="15.75">
      <c r="B11" s="149" t="s">
        <v>52</v>
      </c>
      <c r="C11" s="149"/>
      <c r="D11" s="141" t="s">
        <v>53</v>
      </c>
      <c r="E11" s="141"/>
      <c r="F11" s="141"/>
      <c r="G11" s="141"/>
      <c r="H11" s="52"/>
      <c r="I11" s="52"/>
      <c r="J11" s="24" t="s">
        <v>54</v>
      </c>
      <c r="K11" s="31" t="s">
        <v>55</v>
      </c>
    </row>
    <row r="12" spans="2:11" s="24" customFormat="1" ht="15.75">
      <c r="B12" s="149" t="s">
        <v>56</v>
      </c>
      <c r="C12" s="149"/>
      <c r="D12" s="150" t="s">
        <v>57</v>
      </c>
      <c r="E12" s="150"/>
      <c r="F12" s="150"/>
      <c r="G12" s="59" t="s">
        <v>58</v>
      </c>
      <c r="H12" s="62" t="s">
        <v>59</v>
      </c>
      <c r="I12" s="52"/>
      <c r="J12" s="24" t="s">
        <v>60</v>
      </c>
      <c r="K12" s="114" t="s">
        <v>61</v>
      </c>
    </row>
    <row r="13" spans="2:11" s="24" customFormat="1" ht="15.75">
      <c r="B13" s="149" t="s">
        <v>62</v>
      </c>
      <c r="C13" s="149"/>
      <c r="D13" s="151" t="s">
        <v>17</v>
      </c>
      <c r="E13" s="151"/>
      <c r="G13" s="52" t="s">
        <v>63</v>
      </c>
      <c r="H13" s="151" t="s">
        <v>64</v>
      </c>
      <c r="I13" s="151"/>
      <c r="J13" s="24" t="s">
        <v>65</v>
      </c>
      <c r="K13" s="29" t="s">
        <v>66</v>
      </c>
    </row>
    <row r="14" s="24" customFormat="1" ht="15.75">
      <c r="K14" s="32"/>
    </row>
    <row r="15" spans="2:11" s="24" customFormat="1" ht="15.75">
      <c r="B15" s="152" t="s">
        <v>91</v>
      </c>
      <c r="C15" s="152"/>
      <c r="D15" s="152"/>
      <c r="E15" s="152"/>
      <c r="F15" s="152"/>
      <c r="G15" s="152"/>
      <c r="H15" s="152"/>
      <c r="I15" s="152"/>
      <c r="J15" s="152"/>
      <c r="K15" s="152"/>
    </row>
    <row r="16" s="24" customFormat="1" ht="6.75" customHeight="1">
      <c r="K16" s="32"/>
    </row>
    <row r="17" spans="2:11" s="24" customFormat="1" ht="31.5">
      <c r="B17" s="34" t="s">
        <v>23</v>
      </c>
      <c r="C17" s="153" t="s">
        <v>68</v>
      </c>
      <c r="D17" s="153"/>
      <c r="E17" s="153"/>
      <c r="F17" s="35" t="s">
        <v>25</v>
      </c>
      <c r="G17" s="36" t="s">
        <v>26</v>
      </c>
      <c r="H17" s="36" t="s">
        <v>69</v>
      </c>
      <c r="I17" s="36" t="s">
        <v>70</v>
      </c>
      <c r="J17" s="36" t="s">
        <v>71</v>
      </c>
      <c r="K17" s="35" t="s">
        <v>72</v>
      </c>
    </row>
    <row r="18" spans="2:11" s="52" customFormat="1" ht="15.75">
      <c r="B18" s="37">
        <v>1</v>
      </c>
      <c r="C18" s="154" t="s">
        <v>92</v>
      </c>
      <c r="D18" s="155"/>
      <c r="E18" s="155"/>
      <c r="F18" s="37">
        <v>1</v>
      </c>
      <c r="G18" s="53">
        <f>5568000/1.1</f>
        <v>5061818.181818182</v>
      </c>
      <c r="H18" s="53">
        <f>+G18*0.1</f>
        <v>506181.8181818182</v>
      </c>
      <c r="I18" s="53">
        <f>(H18+G18)*F18</f>
        <v>5568000</v>
      </c>
      <c r="J18" s="38"/>
      <c r="K18" s="37" t="s">
        <v>74</v>
      </c>
    </row>
    <row r="19" spans="2:11" s="54" customFormat="1" ht="15.75">
      <c r="B19" s="46"/>
      <c r="C19" s="158" t="s">
        <v>30</v>
      </c>
      <c r="D19" s="159"/>
      <c r="E19" s="159"/>
      <c r="F19" s="46"/>
      <c r="G19" s="55"/>
      <c r="H19" s="55"/>
      <c r="I19" s="55"/>
      <c r="J19" s="47"/>
      <c r="K19" s="46"/>
    </row>
    <row r="20" spans="2:11" s="64" customFormat="1" ht="194.25" customHeight="1">
      <c r="B20" s="65"/>
      <c r="C20" s="63" t="s">
        <v>93</v>
      </c>
      <c r="D20" s="164" t="s">
        <v>94</v>
      </c>
      <c r="E20" s="165"/>
      <c r="F20" s="65"/>
      <c r="G20" s="66"/>
      <c r="H20" s="66"/>
      <c r="I20" s="66"/>
      <c r="J20" s="67" t="s">
        <v>76</v>
      </c>
      <c r="K20" s="65" t="s">
        <v>74</v>
      </c>
    </row>
    <row r="21" spans="2:11" s="64" customFormat="1" ht="30" customHeight="1">
      <c r="B21" s="65"/>
      <c r="C21" s="63" t="s">
        <v>95</v>
      </c>
      <c r="D21" s="164" t="s">
        <v>96</v>
      </c>
      <c r="E21" s="165"/>
      <c r="F21" s="65"/>
      <c r="G21" s="66"/>
      <c r="H21" s="66"/>
      <c r="I21" s="66"/>
      <c r="J21" s="67" t="s">
        <v>97</v>
      </c>
      <c r="K21" s="65" t="s">
        <v>74</v>
      </c>
    </row>
    <row r="22" spans="2:11" s="64" customFormat="1" ht="30">
      <c r="B22" s="65"/>
      <c r="C22" s="63" t="s">
        <v>98</v>
      </c>
      <c r="D22" s="164" t="s">
        <v>99</v>
      </c>
      <c r="E22" s="165"/>
      <c r="F22" s="65"/>
      <c r="G22" s="66"/>
      <c r="H22" s="66"/>
      <c r="I22" s="66"/>
      <c r="J22" s="67" t="s">
        <v>76</v>
      </c>
      <c r="K22" s="65" t="s">
        <v>74</v>
      </c>
    </row>
    <row r="23" spans="2:11" s="64" customFormat="1" ht="15">
      <c r="B23" s="65"/>
      <c r="C23" s="63" t="s">
        <v>100</v>
      </c>
      <c r="D23" s="164" t="s">
        <v>101</v>
      </c>
      <c r="E23" s="165"/>
      <c r="F23" s="65"/>
      <c r="G23" s="66"/>
      <c r="H23" s="66"/>
      <c r="I23" s="66"/>
      <c r="J23" s="67" t="s">
        <v>102</v>
      </c>
      <c r="K23" s="65" t="s">
        <v>102</v>
      </c>
    </row>
    <row r="24" spans="2:11" s="64" customFormat="1" ht="15">
      <c r="B24" s="65"/>
      <c r="C24" s="63" t="s">
        <v>103</v>
      </c>
      <c r="D24" s="164" t="s">
        <v>104</v>
      </c>
      <c r="E24" s="165"/>
      <c r="F24" s="65"/>
      <c r="G24" s="66"/>
      <c r="H24" s="66"/>
      <c r="I24" s="66"/>
      <c r="J24" s="67" t="s">
        <v>76</v>
      </c>
      <c r="K24" s="65" t="s">
        <v>102</v>
      </c>
    </row>
    <row r="25" spans="2:11" s="64" customFormat="1" ht="15">
      <c r="B25" s="65"/>
      <c r="C25" s="63" t="s">
        <v>105</v>
      </c>
      <c r="D25" s="164" t="s">
        <v>106</v>
      </c>
      <c r="E25" s="165"/>
      <c r="F25" s="65"/>
      <c r="G25" s="66"/>
      <c r="H25" s="66"/>
      <c r="I25" s="66"/>
      <c r="J25" s="67" t="s">
        <v>76</v>
      </c>
      <c r="K25" s="65" t="s">
        <v>107</v>
      </c>
    </row>
    <row r="26" spans="2:11" s="64" customFormat="1" ht="15">
      <c r="B26" s="65"/>
      <c r="C26" s="63" t="s">
        <v>108</v>
      </c>
      <c r="D26" s="164" t="s">
        <v>109</v>
      </c>
      <c r="E26" s="165"/>
      <c r="F26" s="65"/>
      <c r="G26" s="66"/>
      <c r="H26" s="66"/>
      <c r="I26" s="66"/>
      <c r="J26" s="67" t="s">
        <v>76</v>
      </c>
      <c r="K26" s="65" t="s">
        <v>74</v>
      </c>
    </row>
    <row r="27" spans="2:11" s="64" customFormat="1" ht="15">
      <c r="B27" s="65"/>
      <c r="C27" s="63" t="s">
        <v>110</v>
      </c>
      <c r="D27" s="164" t="s">
        <v>111</v>
      </c>
      <c r="E27" s="165"/>
      <c r="F27" s="65"/>
      <c r="G27" s="66"/>
      <c r="H27" s="66"/>
      <c r="I27" s="66"/>
      <c r="J27" s="67" t="s">
        <v>97</v>
      </c>
      <c r="K27" s="65" t="s">
        <v>112</v>
      </c>
    </row>
    <row r="28" spans="2:11" s="64" customFormat="1" ht="15">
      <c r="B28" s="65"/>
      <c r="C28" s="63" t="s">
        <v>113</v>
      </c>
      <c r="D28" s="164" t="s">
        <v>114</v>
      </c>
      <c r="E28" s="165"/>
      <c r="F28" s="65"/>
      <c r="G28" s="66"/>
      <c r="H28" s="66"/>
      <c r="I28" s="66"/>
      <c r="J28" s="67" t="s">
        <v>76</v>
      </c>
      <c r="K28" s="65" t="s">
        <v>112</v>
      </c>
    </row>
    <row r="29" spans="2:11" s="64" customFormat="1" ht="15">
      <c r="B29" s="68"/>
      <c r="C29" s="69" t="s">
        <v>115</v>
      </c>
      <c r="D29" s="166" t="s">
        <v>116</v>
      </c>
      <c r="E29" s="167"/>
      <c r="F29" s="68"/>
      <c r="G29" s="70"/>
      <c r="H29" s="70"/>
      <c r="I29" s="70"/>
      <c r="J29" s="71" t="s">
        <v>76</v>
      </c>
      <c r="K29" s="68" t="s">
        <v>112</v>
      </c>
    </row>
    <row r="30" spans="2:11" s="24" customFormat="1" ht="9.75" customHeight="1">
      <c r="B30" s="33"/>
      <c r="C30" s="41"/>
      <c r="D30" s="42"/>
      <c r="E30" s="42"/>
      <c r="F30" s="43"/>
      <c r="G30" s="44"/>
      <c r="H30" s="44"/>
      <c r="I30" s="44"/>
      <c r="J30" s="45"/>
      <c r="K30" s="43"/>
    </row>
    <row r="31" s="24" customFormat="1" ht="15.75">
      <c r="K31" s="32"/>
    </row>
    <row r="32" spans="2:11" s="24" customFormat="1" ht="15.75">
      <c r="B32" s="39" t="s">
        <v>78</v>
      </c>
      <c r="D32" s="149"/>
      <c r="E32" s="149"/>
      <c r="F32" s="149"/>
      <c r="G32" s="149"/>
      <c r="I32" s="39" t="s">
        <v>79</v>
      </c>
      <c r="J32" s="28" t="s">
        <v>80</v>
      </c>
      <c r="K32" s="40"/>
    </row>
    <row r="33" spans="2:11" s="24" customFormat="1" ht="15.75">
      <c r="B33" s="39" t="s">
        <v>81</v>
      </c>
      <c r="D33" s="156" t="s">
        <v>117</v>
      </c>
      <c r="E33" s="156"/>
      <c r="F33" s="156"/>
      <c r="G33" s="156"/>
      <c r="I33" s="39" t="s">
        <v>14</v>
      </c>
      <c r="J33" s="28" t="s">
        <v>83</v>
      </c>
      <c r="K33" s="40"/>
    </row>
    <row r="34" spans="2:11" s="24" customFormat="1" ht="15.75">
      <c r="B34" s="39" t="s">
        <v>84</v>
      </c>
      <c r="D34" s="24" t="s">
        <v>85</v>
      </c>
      <c r="H34" s="39"/>
      <c r="I34" s="39" t="s">
        <v>86</v>
      </c>
      <c r="J34" s="115" t="s">
        <v>87</v>
      </c>
      <c r="K34" s="40"/>
    </row>
    <row r="35" spans="2:8" s="24" customFormat="1" ht="15.75">
      <c r="B35" s="39" t="s">
        <v>88</v>
      </c>
      <c r="D35" s="24" t="s">
        <v>42</v>
      </c>
      <c r="H35" s="39"/>
    </row>
    <row r="36" spans="4:11" s="24" customFormat="1" ht="33.75" customHeight="1">
      <c r="D36" s="157" t="s">
        <v>118</v>
      </c>
      <c r="E36" s="157"/>
      <c r="F36" s="157"/>
      <c r="G36" s="157"/>
      <c r="H36" s="39"/>
      <c r="I36" s="39"/>
      <c r="J36" s="31"/>
      <c r="K36" s="30"/>
    </row>
    <row r="37" s="24" customFormat="1" ht="15.75">
      <c r="K37" s="32"/>
    </row>
  </sheetData>
  <sheetProtection/>
  <mergeCells count="27">
    <mergeCell ref="D33:G33"/>
    <mergeCell ref="D36:G36"/>
    <mergeCell ref="D25:E25"/>
    <mergeCell ref="D26:E26"/>
    <mergeCell ref="D27:E27"/>
    <mergeCell ref="D28:E28"/>
    <mergeCell ref="D29:E29"/>
    <mergeCell ref="D32:G32"/>
    <mergeCell ref="C19:E19"/>
    <mergeCell ref="D20:E20"/>
    <mergeCell ref="D21:E21"/>
    <mergeCell ref="D22:E22"/>
    <mergeCell ref="D23:E23"/>
    <mergeCell ref="D24:E24"/>
    <mergeCell ref="B13:C13"/>
    <mergeCell ref="D13:E13"/>
    <mergeCell ref="H13:I13"/>
    <mergeCell ref="B15:K15"/>
    <mergeCell ref="C17:E17"/>
    <mergeCell ref="C18:E18"/>
    <mergeCell ref="A8:K8"/>
    <mergeCell ref="B10:C10"/>
    <mergeCell ref="D10:G10"/>
    <mergeCell ref="B11:C11"/>
    <mergeCell ref="D11:G11"/>
    <mergeCell ref="B12:C12"/>
    <mergeCell ref="D12:F12"/>
  </mergeCells>
  <hyperlinks>
    <hyperlink ref="H12" r:id="rId1" display="ducdv@airmekong.vn"/>
  </hyperlinks>
  <printOptions/>
  <pageMargins left="0.18263888888888888" right="0.2222222222222222" top="0.4722222222222222" bottom="0.5118055555555555" header="0.5118055555555555" footer="0.5118055555555555"/>
  <pageSetup horizontalDpi="600" verticalDpi="600" orientation="portrait" scale="83" r:id="rId3"/>
  <drawing r:id="rId2"/>
</worksheet>
</file>

<file path=xl/worksheets/sheet4.xml><?xml version="1.0" encoding="utf-8"?>
<worksheet xmlns="http://schemas.openxmlformats.org/spreadsheetml/2006/main" xmlns:r="http://schemas.openxmlformats.org/officeDocument/2006/relationships">
  <dimension ref="A1:J38"/>
  <sheetViews>
    <sheetView view="pageBreakPreview" zoomScaleSheetLayoutView="100" zoomScalePageLayoutView="0" workbookViewId="0" topLeftCell="A1">
      <selection activeCell="F13" sqref="F13"/>
    </sheetView>
  </sheetViews>
  <sheetFormatPr defaultColWidth="9.140625" defaultRowHeight="12.75"/>
  <cols>
    <col min="1" max="1" width="1.28515625" style="15" customWidth="1"/>
    <col min="2" max="2" width="8.7109375" style="15" customWidth="1"/>
    <col min="3" max="3" width="14.140625" style="15" customWidth="1"/>
    <col min="4" max="4" width="9.140625" style="15" bestFit="1" customWidth="1"/>
    <col min="5" max="5" width="24.00390625" style="15" customWidth="1"/>
    <col min="6" max="6" width="7.00390625" style="15" customWidth="1"/>
    <col min="7" max="8" width="14.28125" style="15" customWidth="1"/>
    <col min="9" max="9" width="11.8515625" style="15" customWidth="1"/>
    <col min="10" max="10" width="12.140625" style="15" customWidth="1"/>
    <col min="11" max="11" width="21.140625" style="15" customWidth="1"/>
    <col min="12" max="12" width="9.140625" style="15" bestFit="1" customWidth="1"/>
    <col min="13" max="16384" width="9.140625" style="15" customWidth="1"/>
  </cols>
  <sheetData>
    <row r="1" spans="1:10" s="6" customFormat="1" ht="34.5" customHeight="1">
      <c r="A1" s="168" t="s">
        <v>119</v>
      </c>
      <c r="B1" s="169"/>
      <c r="C1" s="169"/>
      <c r="D1" s="169"/>
      <c r="E1" s="169"/>
      <c r="F1" s="169"/>
      <c r="G1" s="169"/>
      <c r="H1" s="169"/>
      <c r="I1" s="169"/>
      <c r="J1" s="169"/>
    </row>
    <row r="2" spans="8:10" s="7" customFormat="1" ht="16.5">
      <c r="H2" s="7" t="s">
        <v>120</v>
      </c>
      <c r="J2" s="8"/>
    </row>
    <row r="3" s="7" customFormat="1" ht="8.25" customHeight="1">
      <c r="J3" s="8"/>
    </row>
    <row r="4" spans="1:10" s="7" customFormat="1" ht="16.5">
      <c r="A4" s="170" t="s">
        <v>121</v>
      </c>
      <c r="B4" s="170"/>
      <c r="C4" s="170"/>
      <c r="D4" s="170"/>
      <c r="E4" s="170"/>
      <c r="F4" s="170"/>
      <c r="G4" s="170"/>
      <c r="H4" s="170"/>
      <c r="I4" s="170"/>
      <c r="J4" s="170"/>
    </row>
    <row r="5" spans="1:10" s="9" customFormat="1" ht="34.5" customHeight="1">
      <c r="A5" s="171" t="s">
        <v>122</v>
      </c>
      <c r="B5" s="172"/>
      <c r="C5" s="172"/>
      <c r="D5" s="172"/>
      <c r="E5" s="172"/>
      <c r="F5" s="172"/>
      <c r="G5" s="172"/>
      <c r="H5" s="172"/>
      <c r="I5" s="172"/>
      <c r="J5" s="172"/>
    </row>
    <row r="6" spans="1:10" s="9" customFormat="1" ht="16.5">
      <c r="A6" s="173" t="s">
        <v>123</v>
      </c>
      <c r="B6" s="173"/>
      <c r="C6" s="173"/>
      <c r="D6" s="173"/>
      <c r="E6" s="173"/>
      <c r="F6" s="173"/>
      <c r="G6" s="173"/>
      <c r="H6" s="173"/>
      <c r="I6" s="173"/>
      <c r="J6" s="173"/>
    </row>
    <row r="7" spans="1:10" s="9" customFormat="1" ht="16.5">
      <c r="A7" s="173" t="s">
        <v>124</v>
      </c>
      <c r="B7" s="173"/>
      <c r="C7" s="173"/>
      <c r="D7" s="173"/>
      <c r="E7" s="173"/>
      <c r="F7" s="173"/>
      <c r="G7" s="173"/>
      <c r="H7" s="173"/>
      <c r="I7" s="173"/>
      <c r="J7" s="173"/>
    </row>
    <row r="8" spans="1:10" s="9" customFormat="1" ht="16.5">
      <c r="A8" s="174" t="s">
        <v>125</v>
      </c>
      <c r="B8" s="174"/>
      <c r="C8" s="174"/>
      <c r="D8" s="174"/>
      <c r="E8" s="174"/>
      <c r="F8" s="174"/>
      <c r="G8" s="174"/>
      <c r="H8" s="174"/>
      <c r="I8" s="174"/>
      <c r="J8" s="174"/>
    </row>
    <row r="9" spans="1:10" s="7" customFormat="1" ht="16.5">
      <c r="A9" s="7" t="s">
        <v>126</v>
      </c>
      <c r="C9" s="175" t="s">
        <v>6</v>
      </c>
      <c r="D9" s="175"/>
      <c r="E9" s="175"/>
      <c r="F9" s="175"/>
      <c r="G9" s="175"/>
      <c r="H9" s="7" t="s">
        <v>16</v>
      </c>
      <c r="I9" s="175"/>
      <c r="J9" s="175"/>
    </row>
    <row r="10" spans="1:10" s="7" customFormat="1" ht="16.5">
      <c r="A10" s="175" t="s">
        <v>127</v>
      </c>
      <c r="B10" s="175"/>
      <c r="C10" s="175"/>
      <c r="D10" s="175"/>
      <c r="E10" s="175"/>
      <c r="F10" s="175"/>
      <c r="G10" s="175"/>
      <c r="H10" s="7" t="s">
        <v>16</v>
      </c>
      <c r="I10" s="175"/>
      <c r="J10" s="175"/>
    </row>
    <row r="11" spans="1:10" s="7" customFormat="1" ht="16.5">
      <c r="A11" s="7" t="s">
        <v>128</v>
      </c>
      <c r="C11" s="175" t="s">
        <v>129</v>
      </c>
      <c r="D11" s="175"/>
      <c r="E11" s="175"/>
      <c r="F11" s="175"/>
      <c r="G11" s="175"/>
      <c r="H11" s="7" t="s">
        <v>14</v>
      </c>
      <c r="I11" s="175"/>
      <c r="J11" s="175"/>
    </row>
    <row r="12" spans="1:10" s="7" customFormat="1" ht="16.5">
      <c r="A12" s="7" t="s">
        <v>128</v>
      </c>
      <c r="C12" s="7" t="s">
        <v>130</v>
      </c>
      <c r="H12" s="7" t="s">
        <v>14</v>
      </c>
      <c r="I12" s="175"/>
      <c r="J12" s="175"/>
    </row>
    <row r="13" spans="9:10" s="7" customFormat="1" ht="16.5">
      <c r="I13" s="175"/>
      <c r="J13" s="175"/>
    </row>
    <row r="14" spans="1:10" s="9" customFormat="1" ht="16.5">
      <c r="A14" s="174" t="s">
        <v>131</v>
      </c>
      <c r="B14" s="174"/>
      <c r="C14" s="174"/>
      <c r="D14" s="174"/>
      <c r="E14" s="174"/>
      <c r="F14" s="174"/>
      <c r="G14" s="174"/>
      <c r="H14" s="174"/>
      <c r="I14" s="174"/>
      <c r="J14" s="174"/>
    </row>
    <row r="15" spans="1:10" s="7" customFormat="1" ht="16.5">
      <c r="A15" s="7" t="s">
        <v>132</v>
      </c>
      <c r="C15" s="175" t="s">
        <v>43</v>
      </c>
      <c r="D15" s="175"/>
      <c r="E15" s="175"/>
      <c r="F15" s="175"/>
      <c r="G15" s="175"/>
      <c r="H15" s="7" t="s">
        <v>133</v>
      </c>
      <c r="I15" s="175" t="s">
        <v>151</v>
      </c>
      <c r="J15" s="175"/>
    </row>
    <row r="16" spans="1:10" s="7" customFormat="1" ht="16.5">
      <c r="A16" s="7" t="s">
        <v>134</v>
      </c>
      <c r="C16" s="7" t="s">
        <v>130</v>
      </c>
      <c r="H16" s="7" t="s">
        <v>135</v>
      </c>
      <c r="I16" s="175"/>
      <c r="J16" s="175"/>
    </row>
    <row r="17" spans="1:10" s="7" customFormat="1" ht="16.5">
      <c r="A17" s="7" t="s">
        <v>134</v>
      </c>
      <c r="C17" s="7" t="s">
        <v>130</v>
      </c>
      <c r="H17" s="7" t="s">
        <v>135</v>
      </c>
      <c r="I17" s="175"/>
      <c r="J17" s="175"/>
    </row>
    <row r="18" spans="2:10" s="7" customFormat="1" ht="16.5">
      <c r="B18" s="7" t="s">
        <v>136</v>
      </c>
      <c r="I18" s="10"/>
      <c r="J18" s="10"/>
    </row>
    <row r="19" spans="1:10" s="7" customFormat="1" ht="16.5">
      <c r="A19" s="175" t="s">
        <v>137</v>
      </c>
      <c r="B19" s="175"/>
      <c r="C19" s="175"/>
      <c r="D19" s="175"/>
      <c r="E19" s="175"/>
      <c r="F19" s="175"/>
      <c r="G19" s="175"/>
      <c r="H19" s="175"/>
      <c r="I19" s="175"/>
      <c r="J19" s="175"/>
    </row>
    <row r="20" s="7" customFormat="1" ht="16.5">
      <c r="J20" s="8"/>
    </row>
    <row r="21" spans="2:10" s="11" customFormat="1" ht="30">
      <c r="B21" s="12" t="s">
        <v>23</v>
      </c>
      <c r="C21" s="176" t="s">
        <v>68</v>
      </c>
      <c r="D21" s="177"/>
      <c r="E21" s="178"/>
      <c r="F21" s="13" t="s">
        <v>25</v>
      </c>
      <c r="G21" s="179" t="s">
        <v>138</v>
      </c>
      <c r="H21" s="180"/>
      <c r="I21" s="14" t="s">
        <v>71</v>
      </c>
      <c r="J21" s="12" t="s">
        <v>28</v>
      </c>
    </row>
    <row r="22" spans="2:10" s="11" customFormat="1" ht="14.25" customHeight="1">
      <c r="B22" s="12">
        <v>1</v>
      </c>
      <c r="C22" s="126" t="s">
        <v>29</v>
      </c>
      <c r="D22" s="127"/>
      <c r="E22" s="127"/>
      <c r="F22" s="12">
        <v>1</v>
      </c>
      <c r="G22" s="181" t="s">
        <v>139</v>
      </c>
      <c r="H22" s="182"/>
      <c r="I22" s="12" t="s">
        <v>73</v>
      </c>
      <c r="J22" s="104"/>
    </row>
    <row r="23" spans="2:10" s="87" customFormat="1" ht="12.75" customHeight="1">
      <c r="B23" s="84"/>
      <c r="C23" s="183" t="s">
        <v>30</v>
      </c>
      <c r="D23" s="184"/>
      <c r="E23" s="184"/>
      <c r="F23" s="84"/>
      <c r="G23" s="86"/>
      <c r="H23" s="105"/>
      <c r="I23" s="84"/>
      <c r="J23" s="106"/>
    </row>
    <row r="24" spans="2:10" s="107" customFormat="1" ht="90" customHeight="1">
      <c r="B24" s="108"/>
      <c r="C24" s="185" t="s">
        <v>31</v>
      </c>
      <c r="D24" s="186"/>
      <c r="E24" s="186"/>
      <c r="F24" s="108"/>
      <c r="G24" s="109"/>
      <c r="H24" s="110"/>
      <c r="I24" s="108"/>
      <c r="J24" s="111"/>
    </row>
    <row r="25" spans="2:10" s="3" customFormat="1" ht="9.75" customHeight="1">
      <c r="B25" s="5"/>
      <c r="C25" s="16"/>
      <c r="D25" s="16"/>
      <c r="E25" s="16"/>
      <c r="F25" s="5"/>
      <c r="G25" s="17"/>
      <c r="H25" s="17"/>
      <c r="I25" s="5"/>
      <c r="J25" s="2"/>
    </row>
    <row r="26" spans="1:10" s="7" customFormat="1" ht="54.75" customHeight="1">
      <c r="A26" s="187" t="s">
        <v>140</v>
      </c>
      <c r="B26" s="187"/>
      <c r="C26" s="187"/>
      <c r="D26" s="187"/>
      <c r="E26" s="187"/>
      <c r="F26" s="187"/>
      <c r="G26" s="187"/>
      <c r="H26" s="187"/>
      <c r="I26" s="187"/>
      <c r="J26" s="187"/>
    </row>
    <row r="27" spans="9:10" s="7" customFormat="1" ht="3.75" customHeight="1">
      <c r="I27" s="10"/>
      <c r="J27" s="10"/>
    </row>
    <row r="28" spans="1:10" s="7" customFormat="1" ht="69" customHeight="1">
      <c r="A28" s="187" t="s">
        <v>141</v>
      </c>
      <c r="B28" s="187"/>
      <c r="C28" s="187"/>
      <c r="D28" s="187"/>
      <c r="E28" s="187"/>
      <c r="F28" s="187"/>
      <c r="G28" s="187"/>
      <c r="H28" s="187"/>
      <c r="I28" s="187"/>
      <c r="J28" s="187"/>
    </row>
    <row r="29" spans="1:10" s="9" customFormat="1" ht="16.5" customHeight="1">
      <c r="A29" s="188" t="s">
        <v>142</v>
      </c>
      <c r="B29" s="173"/>
      <c r="C29" s="173"/>
      <c r="D29" s="173"/>
      <c r="E29" s="173"/>
      <c r="F29" s="173"/>
      <c r="G29" s="173"/>
      <c r="H29" s="173"/>
      <c r="I29" s="173"/>
      <c r="J29" s="173"/>
    </row>
    <row r="30" spans="1:10" s="7" customFormat="1" ht="16.5">
      <c r="A30" s="175" t="s">
        <v>143</v>
      </c>
      <c r="B30" s="175"/>
      <c r="C30" s="175"/>
      <c r="D30" s="175"/>
      <c r="E30" s="175"/>
      <c r="F30" s="175"/>
      <c r="G30" s="175"/>
      <c r="H30" s="175"/>
      <c r="I30" s="175"/>
      <c r="J30" s="175"/>
    </row>
    <row r="31" spans="3:10" s="7" customFormat="1" ht="16.5">
      <c r="C31" s="7" t="s">
        <v>144</v>
      </c>
      <c r="I31" s="10"/>
      <c r="J31" s="10"/>
    </row>
    <row r="32" spans="2:10" s="7" customFormat="1" ht="16.5">
      <c r="B32" s="170" t="s">
        <v>145</v>
      </c>
      <c r="C32" s="170"/>
      <c r="D32" s="170"/>
      <c r="E32" s="170"/>
      <c r="G32" s="170" t="s">
        <v>146</v>
      </c>
      <c r="H32" s="170"/>
      <c r="I32" s="170"/>
      <c r="J32" s="170"/>
    </row>
    <row r="33" spans="9:10" s="7" customFormat="1" ht="16.5">
      <c r="I33" s="10"/>
      <c r="J33" s="10"/>
    </row>
    <row r="34" spans="9:10" s="7" customFormat="1" ht="16.5">
      <c r="I34" s="10"/>
      <c r="J34" s="10"/>
    </row>
    <row r="35" spans="9:10" s="7" customFormat="1" ht="16.5">
      <c r="I35" s="10"/>
      <c r="J35" s="10"/>
    </row>
    <row r="36" spans="9:10" s="7" customFormat="1" ht="16.5">
      <c r="I36" s="10"/>
      <c r="J36" s="10"/>
    </row>
    <row r="37" spans="9:10" s="7" customFormat="1" ht="16.5">
      <c r="I37" s="10"/>
      <c r="J37" s="10"/>
    </row>
    <row r="38" spans="9:10" s="7" customFormat="1" ht="16.5">
      <c r="I38" s="10"/>
      <c r="J38" s="10"/>
    </row>
  </sheetData>
  <sheetProtection/>
  <mergeCells count="32">
    <mergeCell ref="B32:E32"/>
    <mergeCell ref="G32:J32"/>
    <mergeCell ref="C23:E23"/>
    <mergeCell ref="C24:E24"/>
    <mergeCell ref="A26:J26"/>
    <mergeCell ref="A28:J28"/>
    <mergeCell ref="A29:J29"/>
    <mergeCell ref="A30:J30"/>
    <mergeCell ref="I17:J17"/>
    <mergeCell ref="A19:J19"/>
    <mergeCell ref="C21:E21"/>
    <mergeCell ref="G21:H21"/>
    <mergeCell ref="C22:E22"/>
    <mergeCell ref="G22:H22"/>
    <mergeCell ref="I12:J12"/>
    <mergeCell ref="I13:J13"/>
    <mergeCell ref="A14:J14"/>
    <mergeCell ref="C15:G15"/>
    <mergeCell ref="I15:J15"/>
    <mergeCell ref="I16:J16"/>
    <mergeCell ref="C9:G9"/>
    <mergeCell ref="I9:J9"/>
    <mergeCell ref="A10:G10"/>
    <mergeCell ref="I10:J10"/>
    <mergeCell ref="C11:G11"/>
    <mergeCell ref="I11:J11"/>
    <mergeCell ref="A1:J1"/>
    <mergeCell ref="A4:J4"/>
    <mergeCell ref="A5:J5"/>
    <mergeCell ref="A6:J6"/>
    <mergeCell ref="A7:J7"/>
    <mergeCell ref="A8:J8"/>
  </mergeCells>
  <printOptions/>
  <pageMargins left="0.39305555555555555" right="0.39305555555555555" top="0.19652777777777777" bottom="0.19652777777777777" header="0.3145833333333333" footer="0.3145833333333333"/>
  <pageSetup horizontalDpi="600" verticalDpi="600" orientation="portrait" paperSize="9" scale="83" r:id="rId1"/>
  <rowBreaks count="1" manualBreakCount="1">
    <brk id="35" max="255" man="1"/>
  </rowBreaks>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Kingsoft Office 2009 Professional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Tung</dc:creator>
  <cp:keywords/>
  <dc:description/>
  <cp:lastModifiedBy>admin</cp:lastModifiedBy>
  <cp:lastPrinted>2018-06-19T07:37:17Z</cp:lastPrinted>
  <dcterms:created xsi:type="dcterms:W3CDTF">2009-08-05T09:00:35Z</dcterms:created>
  <dcterms:modified xsi:type="dcterms:W3CDTF">2019-10-04T08:04:25Z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1033-8.1.0.3010</vt:lpwstr>
  </property>
</Properties>
</file>